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ЭтаКнига" defaultThemeVersion="124226"/>
  <bookViews>
    <workbookView xWindow="0" yWindow="1080" windowWidth="19440" windowHeight="8730" tabRatio="820"/>
  </bookViews>
  <sheets>
    <sheet name="Раздел I Таблица 1 и 2" sheetId="28" r:id="rId1"/>
    <sheet name="Раздел I Таблица 3" sheetId="22" r:id="rId2"/>
    <sheet name="Раздел I Таблица 4" sheetId="13" r:id="rId3"/>
    <sheet name="Раздел I Таблица 5" sheetId="12" r:id="rId4"/>
    <sheet name="Раздел I Таблица 6" sheetId="11" r:id="rId5"/>
    <sheet name="Раздел II" sheetId="2" r:id="rId6"/>
    <sheet name="Раздел III Таблица 1" sheetId="21" r:id="rId7"/>
    <sheet name="Раздел III Таблица 2" sheetId="20" r:id="rId8"/>
    <sheet name="Раздел III Таблица 3" sheetId="17" r:id="rId9"/>
    <sheet name="Раздел III Таблица 4" sheetId="19" r:id="rId10"/>
    <sheet name="Раздел III Таблица 5" sheetId="15" r:id="rId11"/>
    <sheet name="Раздел IV Таблица " sheetId="27" r:id="rId12"/>
    <sheet name="Раздел V Таблица 1" sheetId="5" r:id="rId13"/>
    <sheet name="Раздел V Таблица 2" sheetId="16" r:id="rId14"/>
    <sheet name="Раздел V Таблица 3" sheetId="4" r:id="rId15"/>
    <sheet name="Раздел VI" sheetId="23" r:id="rId16"/>
  </sheets>
  <definedNames>
    <definedName name="_Toc219606089" localSheetId="10">'Раздел III Таблица 5'!#REF!</definedName>
    <definedName name="_Toc219606090" localSheetId="5">'Раздел II'!#REF!</definedName>
    <definedName name="_xlnm._FilterDatabase" localSheetId="4" hidden="1">'Раздел I Таблица 6'!$A$4:$G$768</definedName>
    <definedName name="_xlnm._FilterDatabase" localSheetId="5" hidden="1">'Раздел II'!$A$5:$J$474</definedName>
    <definedName name="_xlnm._FilterDatabase" localSheetId="9" hidden="1">'Раздел III Таблица 4'!$A$6:$AK$812</definedName>
    <definedName name="_xlnm._FilterDatabase" localSheetId="10" hidden="1">'Раздел III Таблица 5'!$5:$107</definedName>
    <definedName name="_xlnm.Print_Titles" localSheetId="1">'Раздел I Таблица 3'!$6:$6</definedName>
    <definedName name="_xlnm.Print_Titles" localSheetId="2">'Раздел I Таблица 4'!$4:$4</definedName>
    <definedName name="_xlnm.Print_Titles" localSheetId="3">'Раздел I Таблица 5'!$4:$4</definedName>
    <definedName name="_xlnm.Print_Titles" localSheetId="4">'Раздел I Таблица 6'!$4:$4</definedName>
    <definedName name="_xlnm.Print_Titles" localSheetId="5">'Раздел II'!$5:$5</definedName>
    <definedName name="_xlnm.Print_Titles" localSheetId="6">'Раздел III Таблица 1'!$5:$5</definedName>
    <definedName name="_xlnm.Print_Titles" localSheetId="7">'Раздел III Таблица 2'!$7:$7</definedName>
    <definedName name="_xlnm.Print_Titles" localSheetId="8">'Раздел III Таблица 3'!$6:$6</definedName>
    <definedName name="_xlnm.Print_Titles" localSheetId="9">'Раздел III Таблица 4'!$6:$6</definedName>
    <definedName name="_xlnm.Print_Titles" localSheetId="10">'Раздел III Таблица 5'!$5:$5</definedName>
    <definedName name="_xlnm.Print_Titles" localSheetId="11">'Раздел IV Таблица '!$8:$8</definedName>
    <definedName name="_xlnm.Print_Area" localSheetId="0">'Раздел I Таблица 1 и 2'!$A$1:$EM$57</definedName>
    <definedName name="_xlnm.Print_Area" localSheetId="1">'Раздел I Таблица 3'!$A$1:$I$64</definedName>
    <definedName name="_xlnm.Print_Area" localSheetId="2">'Раздел I Таблица 4'!$A$1:$F$68</definedName>
    <definedName name="_xlnm.Print_Area" localSheetId="5">'Раздел II'!$A$1:$G$483</definedName>
    <definedName name="_xlnm.Print_Area" localSheetId="6">'Раздел III Таблица 1'!$A$1:$H$56</definedName>
    <definedName name="_xlnm.Print_Area" localSheetId="7">'Раздел III Таблица 2'!$A$1:$AR$30</definedName>
    <definedName name="_xlnm.Print_Area" localSheetId="8">'Раздел III Таблица 3'!$A$1:$AN$61</definedName>
    <definedName name="_xlnm.Print_Area" localSheetId="9">'Раздел III Таблица 4'!$A$1:$AK$822</definedName>
    <definedName name="_xlnm.Print_Area" localSheetId="10">'Раздел III Таблица 5'!$A$1:$J$107</definedName>
    <definedName name="_xlnm.Print_Area" localSheetId="12">'Раздел V Таблица 1'!$A$1:$G$20</definedName>
    <definedName name="_xlnm.Print_Area" localSheetId="13">'Раздел V Таблица 2'!$A$1:$AL$19</definedName>
    <definedName name="_xlnm.Print_Area" localSheetId="14">'Раздел V Таблица 3'!$A$1:$G$19</definedName>
  </definedNames>
  <calcPr calcId="145621"/>
</workbook>
</file>

<file path=xl/calcChain.xml><?xml version="1.0" encoding="utf-8"?>
<calcChain xmlns="http://schemas.openxmlformats.org/spreadsheetml/2006/main">
  <c r="E17" i="20" l="1"/>
  <c r="F17" i="20"/>
  <c r="G17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D17" i="20"/>
  <c r="AE17" i="20"/>
  <c r="AF17" i="20"/>
  <c r="AG17" i="20"/>
  <c r="AH17" i="20"/>
  <c r="AI17" i="20"/>
  <c r="AJ17" i="20"/>
  <c r="AK17" i="20"/>
  <c r="AL17" i="20"/>
  <c r="AM17" i="20"/>
  <c r="AN17" i="20"/>
  <c r="AO17" i="20"/>
  <c r="AP17" i="20"/>
  <c r="AQ17" i="20"/>
  <c r="C80" i="2" l="1"/>
  <c r="D80" i="2"/>
  <c r="E80" i="2"/>
  <c r="F80" i="2"/>
  <c r="F322" i="2"/>
  <c r="F268" i="2"/>
  <c r="C268" i="2"/>
  <c r="F521" i="19" l="1"/>
  <c r="G521" i="19"/>
  <c r="H521" i="19"/>
  <c r="I521" i="19"/>
  <c r="J521" i="19"/>
  <c r="K521" i="19"/>
  <c r="L521" i="19"/>
  <c r="M521" i="19"/>
  <c r="N521" i="19"/>
  <c r="O521" i="19"/>
  <c r="P521" i="19"/>
  <c r="Q521" i="19"/>
  <c r="R521" i="19"/>
  <c r="S521" i="19"/>
  <c r="T521" i="19"/>
  <c r="U521" i="19"/>
  <c r="V521" i="19"/>
  <c r="W521" i="19"/>
  <c r="X521" i="19"/>
  <c r="Y521" i="19"/>
  <c r="Z521" i="19"/>
  <c r="AA521" i="19"/>
  <c r="AB521" i="19"/>
  <c r="AC521" i="19"/>
  <c r="AD521" i="19"/>
  <c r="AE521" i="19"/>
  <c r="AF521" i="19"/>
  <c r="AG521" i="19"/>
  <c r="AH521" i="19"/>
  <c r="AI521" i="19"/>
  <c r="AJ521" i="19"/>
  <c r="AK521" i="19"/>
  <c r="E521" i="19"/>
  <c r="E804" i="19" l="1"/>
  <c r="F758" i="19" l="1"/>
  <c r="G758" i="19"/>
  <c r="H758" i="19"/>
  <c r="I758" i="19"/>
  <c r="J758" i="19"/>
  <c r="K758" i="19"/>
  <c r="L758" i="19"/>
  <c r="M758" i="19"/>
  <c r="N758" i="19"/>
  <c r="O758" i="19"/>
  <c r="P758" i="19"/>
  <c r="Q758" i="19"/>
  <c r="R758" i="19"/>
  <c r="S758" i="19"/>
  <c r="T758" i="19"/>
  <c r="U758" i="19"/>
  <c r="V758" i="19"/>
  <c r="W758" i="19"/>
  <c r="X758" i="19"/>
  <c r="Y758" i="19"/>
  <c r="Z758" i="19"/>
  <c r="AA758" i="19"/>
  <c r="AB758" i="19"/>
  <c r="AC758" i="19"/>
  <c r="AD758" i="19"/>
  <c r="AE758" i="19"/>
  <c r="AF758" i="19"/>
  <c r="AG758" i="19"/>
  <c r="AH758" i="19"/>
  <c r="AI758" i="19"/>
  <c r="AJ758" i="19"/>
  <c r="AK758" i="19"/>
  <c r="E758" i="19"/>
  <c r="E715" i="19" l="1"/>
  <c r="AK703" i="19" l="1"/>
  <c r="AJ703" i="19"/>
  <c r="AI703" i="19"/>
  <c r="AH703" i="19"/>
  <c r="AG703" i="19"/>
  <c r="AF703" i="19"/>
  <c r="AE703" i="19"/>
  <c r="AD703" i="19"/>
  <c r="AC703" i="19"/>
  <c r="AB703" i="19"/>
  <c r="AA703" i="19"/>
  <c r="Z703" i="19"/>
  <c r="Y703" i="19"/>
  <c r="X703" i="19"/>
  <c r="W703" i="19"/>
  <c r="V703" i="19"/>
  <c r="U703" i="19"/>
  <c r="T703" i="19"/>
  <c r="S703" i="19"/>
  <c r="R703" i="19"/>
  <c r="Q703" i="19"/>
  <c r="P703" i="19"/>
  <c r="O703" i="19"/>
  <c r="N703" i="19"/>
  <c r="M703" i="19"/>
  <c r="L703" i="19"/>
  <c r="K703" i="19"/>
  <c r="J703" i="19"/>
  <c r="I703" i="19"/>
  <c r="H703" i="19"/>
  <c r="G703" i="19"/>
  <c r="F703" i="19"/>
  <c r="E703" i="19"/>
  <c r="E549" i="19" l="1"/>
  <c r="F549" i="19"/>
  <c r="G549" i="19"/>
  <c r="H549" i="19"/>
  <c r="I549" i="19"/>
  <c r="J549" i="19"/>
  <c r="K549" i="19"/>
  <c r="L549" i="19"/>
  <c r="M549" i="19"/>
  <c r="N549" i="19"/>
  <c r="O549" i="19"/>
  <c r="P549" i="19"/>
  <c r="Q549" i="19"/>
  <c r="R549" i="19"/>
  <c r="S549" i="19"/>
  <c r="T549" i="19"/>
  <c r="U549" i="19"/>
  <c r="V549" i="19"/>
  <c r="W549" i="19"/>
  <c r="X549" i="19"/>
  <c r="Y549" i="19"/>
  <c r="Z549" i="19"/>
  <c r="AA549" i="19"/>
  <c r="AB549" i="19"/>
  <c r="AC549" i="19"/>
  <c r="AD549" i="19"/>
  <c r="AE549" i="19"/>
  <c r="AF549" i="19"/>
  <c r="AG549" i="19"/>
  <c r="AH549" i="19"/>
  <c r="AI549" i="19"/>
  <c r="AJ549" i="19"/>
  <c r="AK549" i="19"/>
  <c r="E559" i="19"/>
  <c r="F559" i="19"/>
  <c r="G559" i="19"/>
  <c r="H559" i="19"/>
  <c r="I559" i="19"/>
  <c r="J559" i="19"/>
  <c r="K559" i="19"/>
  <c r="L559" i="19"/>
  <c r="M559" i="19"/>
  <c r="N559" i="19"/>
  <c r="O559" i="19"/>
  <c r="P559" i="19"/>
  <c r="Q559" i="19"/>
  <c r="R559" i="19"/>
  <c r="S559" i="19"/>
  <c r="T559" i="19"/>
  <c r="U559" i="19"/>
  <c r="V559" i="19"/>
  <c r="W559" i="19"/>
  <c r="X559" i="19"/>
  <c r="Y559" i="19"/>
  <c r="Z559" i="19"/>
  <c r="AA559" i="19"/>
  <c r="AB559" i="19"/>
  <c r="AC559" i="19"/>
  <c r="AD559" i="19"/>
  <c r="AE559" i="19"/>
  <c r="AF559" i="19"/>
  <c r="AG559" i="19"/>
  <c r="AH559" i="19"/>
  <c r="AI559" i="19"/>
  <c r="AJ559" i="19"/>
  <c r="AK559" i="19"/>
  <c r="E477" i="19" l="1"/>
  <c r="F477" i="19"/>
  <c r="G477" i="19"/>
  <c r="H477" i="19"/>
  <c r="I477" i="19"/>
  <c r="J477" i="19"/>
  <c r="K477" i="19"/>
  <c r="L477" i="19"/>
  <c r="M477" i="19"/>
  <c r="N477" i="19"/>
  <c r="O477" i="19"/>
  <c r="P477" i="19"/>
  <c r="Q477" i="19"/>
  <c r="R477" i="19"/>
  <c r="S477" i="19"/>
  <c r="T477" i="19"/>
  <c r="U477" i="19"/>
  <c r="V477" i="19"/>
  <c r="W477" i="19"/>
  <c r="X477" i="19"/>
  <c r="Y477" i="19"/>
  <c r="Z477" i="19"/>
  <c r="AA477" i="19"/>
  <c r="AB477" i="19"/>
  <c r="AC477" i="19"/>
  <c r="AD477" i="19"/>
  <c r="AE477" i="19"/>
  <c r="AF477" i="19"/>
  <c r="AG477" i="19"/>
  <c r="AH477" i="19"/>
  <c r="AI477" i="19"/>
  <c r="AJ477" i="19"/>
  <c r="AK477" i="19"/>
  <c r="F370" i="19" l="1"/>
  <c r="G370" i="19"/>
  <c r="H370" i="19"/>
  <c r="I370" i="19"/>
  <c r="J370" i="19"/>
  <c r="K370" i="19"/>
  <c r="L370" i="19"/>
  <c r="M370" i="19"/>
  <c r="N370" i="19"/>
  <c r="O370" i="19"/>
  <c r="P370" i="19"/>
  <c r="Q370" i="19"/>
  <c r="R370" i="19"/>
  <c r="S370" i="19"/>
  <c r="T370" i="19"/>
  <c r="U370" i="19"/>
  <c r="V370" i="19"/>
  <c r="W370" i="19"/>
  <c r="X370" i="19"/>
  <c r="Y370" i="19"/>
  <c r="Z370" i="19"/>
  <c r="AA370" i="19"/>
  <c r="AB370" i="19"/>
  <c r="AC370" i="19"/>
  <c r="AD370" i="19"/>
  <c r="AE370" i="19"/>
  <c r="AF370" i="19"/>
  <c r="AG370" i="19"/>
  <c r="AH370" i="19"/>
  <c r="AI370" i="19"/>
  <c r="AJ370" i="19"/>
  <c r="AK370" i="19"/>
  <c r="E370" i="19"/>
  <c r="F268" i="19" l="1"/>
  <c r="G268" i="19"/>
  <c r="H268" i="19"/>
  <c r="I268" i="19"/>
  <c r="J268" i="19"/>
  <c r="K268" i="19"/>
  <c r="L268" i="19"/>
  <c r="M268" i="19"/>
  <c r="N268" i="19"/>
  <c r="O268" i="19"/>
  <c r="P268" i="19"/>
  <c r="Q268" i="19"/>
  <c r="R268" i="19"/>
  <c r="S268" i="19"/>
  <c r="T268" i="19"/>
  <c r="U268" i="19"/>
  <c r="V268" i="19"/>
  <c r="W268" i="19"/>
  <c r="X268" i="19"/>
  <c r="Y268" i="19"/>
  <c r="Z268" i="19"/>
  <c r="AA268" i="19"/>
  <c r="AB268" i="19"/>
  <c r="AC268" i="19"/>
  <c r="AD268" i="19"/>
  <c r="AE268" i="19"/>
  <c r="AF268" i="19"/>
  <c r="AG268" i="19"/>
  <c r="AH268" i="19"/>
  <c r="AI268" i="19"/>
  <c r="AJ268" i="19"/>
  <c r="AK268" i="19"/>
  <c r="E268" i="19"/>
  <c r="E235" i="19"/>
  <c r="F235" i="19" l="1"/>
  <c r="G235" i="19"/>
  <c r="H235" i="19"/>
  <c r="I235" i="19"/>
  <c r="J235" i="19"/>
  <c r="K235" i="19"/>
  <c r="L235" i="19"/>
  <c r="M235" i="19"/>
  <c r="N235" i="19"/>
  <c r="O235" i="19"/>
  <c r="P235" i="19"/>
  <c r="Q235" i="19"/>
  <c r="R235" i="19"/>
  <c r="S235" i="19"/>
  <c r="T235" i="19"/>
  <c r="U235" i="19"/>
  <c r="V235" i="19"/>
  <c r="W235" i="19"/>
  <c r="X235" i="19"/>
  <c r="Y235" i="19"/>
  <c r="Z235" i="19"/>
  <c r="AA235" i="19"/>
  <c r="AB235" i="19"/>
  <c r="AC235" i="19"/>
  <c r="AD235" i="19"/>
  <c r="AE235" i="19"/>
  <c r="AF235" i="19"/>
  <c r="AG235" i="19"/>
  <c r="AH235" i="19"/>
  <c r="AI235" i="19"/>
  <c r="AJ235" i="19"/>
  <c r="AK235" i="19"/>
  <c r="F66" i="19" l="1"/>
  <c r="G66" i="19"/>
  <c r="H66" i="19"/>
  <c r="I66" i="19"/>
  <c r="J66" i="19"/>
  <c r="K66" i="19"/>
  <c r="L66" i="19"/>
  <c r="M66" i="19"/>
  <c r="N66" i="19"/>
  <c r="O66" i="19"/>
  <c r="P66" i="19"/>
  <c r="Q66" i="19"/>
  <c r="R66" i="19"/>
  <c r="S66" i="19"/>
  <c r="T66" i="19"/>
  <c r="U66" i="19"/>
  <c r="V66" i="19"/>
  <c r="W66" i="19"/>
  <c r="X66" i="19"/>
  <c r="Y66" i="19"/>
  <c r="Z66" i="19"/>
  <c r="AA66" i="19"/>
  <c r="AB66" i="19"/>
  <c r="AC66" i="19"/>
  <c r="AD66" i="19"/>
  <c r="AE66" i="19"/>
  <c r="AF66" i="19"/>
  <c r="AG66" i="19"/>
  <c r="AH66" i="19"/>
  <c r="AI66" i="19"/>
  <c r="AJ66" i="19"/>
  <c r="AK66" i="19"/>
  <c r="E66" i="19"/>
  <c r="G48" i="17" l="1"/>
  <c r="I53" i="22" l="1"/>
  <c r="I51" i="22"/>
  <c r="F804" i="19" l="1"/>
  <c r="G804" i="19"/>
  <c r="H804" i="19"/>
  <c r="I804" i="19"/>
  <c r="J804" i="19"/>
  <c r="K804" i="19"/>
  <c r="L804" i="19"/>
  <c r="M804" i="19"/>
  <c r="N804" i="19"/>
  <c r="O804" i="19"/>
  <c r="P804" i="19"/>
  <c r="Q804" i="19"/>
  <c r="R804" i="19"/>
  <c r="S804" i="19"/>
  <c r="T804" i="19"/>
  <c r="U804" i="19"/>
  <c r="V804" i="19"/>
  <c r="W804" i="19"/>
  <c r="X804" i="19"/>
  <c r="Y804" i="19"/>
  <c r="Z804" i="19"/>
  <c r="AA804" i="19"/>
  <c r="AB804" i="19"/>
  <c r="AC804" i="19"/>
  <c r="AD804" i="19"/>
  <c r="AE804" i="19"/>
  <c r="AF804" i="19"/>
  <c r="AG804" i="19"/>
  <c r="AH804" i="19"/>
  <c r="AI804" i="19"/>
  <c r="AJ804" i="19"/>
  <c r="AK804" i="19"/>
  <c r="F781" i="19"/>
  <c r="G781" i="19"/>
  <c r="H781" i="19"/>
  <c r="I781" i="19"/>
  <c r="J781" i="19"/>
  <c r="K781" i="19"/>
  <c r="L781" i="19"/>
  <c r="M781" i="19"/>
  <c r="N781" i="19"/>
  <c r="O781" i="19"/>
  <c r="P781" i="19"/>
  <c r="Q781" i="19"/>
  <c r="R781" i="19"/>
  <c r="S781" i="19"/>
  <c r="T781" i="19"/>
  <c r="U781" i="19"/>
  <c r="V781" i="19"/>
  <c r="W781" i="19"/>
  <c r="X781" i="19"/>
  <c r="Y781" i="19"/>
  <c r="Z781" i="19"/>
  <c r="AA781" i="19"/>
  <c r="AB781" i="19"/>
  <c r="AC781" i="19"/>
  <c r="AD781" i="19"/>
  <c r="AE781" i="19"/>
  <c r="AF781" i="19"/>
  <c r="AG781" i="19"/>
  <c r="AH781" i="19"/>
  <c r="AI781" i="19"/>
  <c r="AJ781" i="19"/>
  <c r="AK781" i="19"/>
  <c r="E781" i="19"/>
  <c r="F715" i="19"/>
  <c r="G715" i="19"/>
  <c r="H715" i="19"/>
  <c r="I715" i="19"/>
  <c r="J715" i="19"/>
  <c r="K715" i="19"/>
  <c r="L715" i="19"/>
  <c r="M715" i="19"/>
  <c r="N715" i="19"/>
  <c r="O715" i="19"/>
  <c r="P715" i="19"/>
  <c r="Q715" i="19"/>
  <c r="R715" i="19"/>
  <c r="S715" i="19"/>
  <c r="T715" i="19"/>
  <c r="U715" i="19"/>
  <c r="V715" i="19"/>
  <c r="W715" i="19"/>
  <c r="X715" i="19"/>
  <c r="Y715" i="19"/>
  <c r="Z715" i="19"/>
  <c r="AA715" i="19"/>
  <c r="AB715" i="19"/>
  <c r="AC715" i="19"/>
  <c r="AD715" i="19"/>
  <c r="AE715" i="19"/>
  <c r="AF715" i="19"/>
  <c r="AG715" i="19"/>
  <c r="AH715" i="19"/>
  <c r="AI715" i="19"/>
  <c r="AJ715" i="19"/>
  <c r="AK715" i="19"/>
  <c r="AK670" i="19"/>
  <c r="AJ670" i="19"/>
  <c r="AI670" i="19"/>
  <c r="AH670" i="19"/>
  <c r="AG670" i="19"/>
  <c r="AF670" i="19"/>
  <c r="AE670" i="19"/>
  <c r="AD670" i="19"/>
  <c r="AC670" i="19"/>
  <c r="AB670" i="19"/>
  <c r="AA670" i="19"/>
  <c r="Z670" i="19"/>
  <c r="Y670" i="19"/>
  <c r="X670" i="19"/>
  <c r="W670" i="19"/>
  <c r="V670" i="19"/>
  <c r="U670" i="19"/>
  <c r="T670" i="19"/>
  <c r="S670" i="19"/>
  <c r="R670" i="19"/>
  <c r="Q670" i="19"/>
  <c r="P670" i="19"/>
  <c r="O670" i="19"/>
  <c r="N670" i="19"/>
  <c r="M670" i="19"/>
  <c r="L670" i="19"/>
  <c r="K670" i="19"/>
  <c r="J670" i="19"/>
  <c r="I670" i="19"/>
  <c r="H670" i="19"/>
  <c r="G670" i="19"/>
  <c r="F670" i="19"/>
  <c r="E670" i="19"/>
  <c r="F656" i="19"/>
  <c r="G656" i="19"/>
  <c r="H656" i="19"/>
  <c r="I656" i="19"/>
  <c r="J656" i="19"/>
  <c r="K656" i="19"/>
  <c r="L656" i="19"/>
  <c r="M656" i="19"/>
  <c r="N656" i="19"/>
  <c r="O656" i="19"/>
  <c r="P656" i="19"/>
  <c r="Q656" i="19"/>
  <c r="R656" i="19"/>
  <c r="S656" i="19"/>
  <c r="T656" i="19"/>
  <c r="U656" i="19"/>
  <c r="V656" i="19"/>
  <c r="W656" i="19"/>
  <c r="X656" i="19"/>
  <c r="Y656" i="19"/>
  <c r="Z656" i="19"/>
  <c r="AA656" i="19"/>
  <c r="AB656" i="19"/>
  <c r="AC656" i="19"/>
  <c r="AD656" i="19"/>
  <c r="AE656" i="19"/>
  <c r="AF656" i="19"/>
  <c r="AG656" i="19"/>
  <c r="AH656" i="19"/>
  <c r="AI656" i="19"/>
  <c r="AJ656" i="19"/>
  <c r="AK656" i="19"/>
  <c r="E656" i="19"/>
  <c r="F632" i="19"/>
  <c r="G632" i="19"/>
  <c r="H632" i="19"/>
  <c r="I632" i="19"/>
  <c r="J632" i="19"/>
  <c r="K632" i="19"/>
  <c r="L632" i="19"/>
  <c r="M632" i="19"/>
  <c r="N632" i="19"/>
  <c r="O632" i="19"/>
  <c r="P632" i="19"/>
  <c r="Q632" i="19"/>
  <c r="R632" i="19"/>
  <c r="S632" i="19"/>
  <c r="T632" i="19"/>
  <c r="U632" i="19"/>
  <c r="V632" i="19"/>
  <c r="W632" i="19"/>
  <c r="X632" i="19"/>
  <c r="Y632" i="19"/>
  <c r="Z632" i="19"/>
  <c r="AA632" i="19"/>
  <c r="AB632" i="19"/>
  <c r="AC632" i="19"/>
  <c r="AD632" i="19"/>
  <c r="AE632" i="19"/>
  <c r="AF632" i="19"/>
  <c r="AG632" i="19"/>
  <c r="AH632" i="19"/>
  <c r="AI632" i="19"/>
  <c r="AJ632" i="19"/>
  <c r="AK632" i="19"/>
  <c r="E632" i="19"/>
  <c r="F618" i="19"/>
  <c r="G618" i="19"/>
  <c r="H618" i="19"/>
  <c r="I618" i="19"/>
  <c r="J618" i="19"/>
  <c r="K618" i="19"/>
  <c r="L618" i="19"/>
  <c r="M618" i="19"/>
  <c r="N618" i="19"/>
  <c r="O618" i="19"/>
  <c r="P618" i="19"/>
  <c r="Q618" i="19"/>
  <c r="R618" i="19"/>
  <c r="S618" i="19"/>
  <c r="T618" i="19"/>
  <c r="U618" i="19"/>
  <c r="V618" i="19"/>
  <c r="W618" i="19"/>
  <c r="X618" i="19"/>
  <c r="Y618" i="19"/>
  <c r="Z618" i="19"/>
  <c r="AA618" i="19"/>
  <c r="AB618" i="19"/>
  <c r="AC618" i="19"/>
  <c r="AD618" i="19"/>
  <c r="AE618" i="19"/>
  <c r="AF618" i="19"/>
  <c r="AG618" i="19"/>
  <c r="AH618" i="19"/>
  <c r="AI618" i="19"/>
  <c r="AJ618" i="19"/>
  <c r="AK618" i="19"/>
  <c r="E618" i="19"/>
  <c r="F601" i="19"/>
  <c r="G601" i="19"/>
  <c r="H601" i="19"/>
  <c r="I601" i="19"/>
  <c r="J601" i="19"/>
  <c r="K601" i="19"/>
  <c r="L601" i="19"/>
  <c r="M601" i="19"/>
  <c r="N601" i="19"/>
  <c r="O601" i="19"/>
  <c r="P601" i="19"/>
  <c r="Q601" i="19"/>
  <c r="R601" i="19"/>
  <c r="S601" i="19"/>
  <c r="T601" i="19"/>
  <c r="U601" i="19"/>
  <c r="V601" i="19"/>
  <c r="W601" i="19"/>
  <c r="X601" i="19"/>
  <c r="Y601" i="19"/>
  <c r="Z601" i="19"/>
  <c r="AA601" i="19"/>
  <c r="AB601" i="19"/>
  <c r="AC601" i="19"/>
  <c r="AD601" i="19"/>
  <c r="AE601" i="19"/>
  <c r="AF601" i="19"/>
  <c r="AG601" i="19"/>
  <c r="AH601" i="19"/>
  <c r="AI601" i="19"/>
  <c r="AJ601" i="19"/>
  <c r="AK601" i="19"/>
  <c r="E601" i="19"/>
  <c r="F585" i="19"/>
  <c r="G585" i="19"/>
  <c r="H585" i="19"/>
  <c r="I585" i="19"/>
  <c r="J585" i="19"/>
  <c r="K585" i="19"/>
  <c r="L585" i="19"/>
  <c r="M585" i="19"/>
  <c r="N585" i="19"/>
  <c r="O585" i="19"/>
  <c r="P585" i="19"/>
  <c r="Q585" i="19"/>
  <c r="R585" i="19"/>
  <c r="S585" i="19"/>
  <c r="T585" i="19"/>
  <c r="U585" i="19"/>
  <c r="V585" i="19"/>
  <c r="W585" i="19"/>
  <c r="X585" i="19"/>
  <c r="Y585" i="19"/>
  <c r="Z585" i="19"/>
  <c r="AA585" i="19"/>
  <c r="AB585" i="19"/>
  <c r="AC585" i="19"/>
  <c r="AD585" i="19"/>
  <c r="AE585" i="19"/>
  <c r="AF585" i="19"/>
  <c r="AG585" i="19"/>
  <c r="AH585" i="19"/>
  <c r="AI585" i="19"/>
  <c r="AJ585" i="19"/>
  <c r="AK585" i="19"/>
  <c r="E585" i="19"/>
  <c r="F569" i="19"/>
  <c r="G569" i="19"/>
  <c r="H569" i="19"/>
  <c r="I569" i="19"/>
  <c r="J569" i="19"/>
  <c r="K569" i="19"/>
  <c r="L569" i="19"/>
  <c r="M569" i="19"/>
  <c r="N569" i="19"/>
  <c r="O569" i="19"/>
  <c r="P569" i="19"/>
  <c r="Q569" i="19"/>
  <c r="R569" i="19"/>
  <c r="S569" i="19"/>
  <c r="T569" i="19"/>
  <c r="U569" i="19"/>
  <c r="V569" i="19"/>
  <c r="W569" i="19"/>
  <c r="X569" i="19"/>
  <c r="Y569" i="19"/>
  <c r="Z569" i="19"/>
  <c r="AA569" i="19"/>
  <c r="AB569" i="19"/>
  <c r="AC569" i="19"/>
  <c r="AD569" i="19"/>
  <c r="AE569" i="19"/>
  <c r="AF569" i="19"/>
  <c r="AG569" i="19"/>
  <c r="AH569" i="19"/>
  <c r="AI569" i="19"/>
  <c r="AJ569" i="19"/>
  <c r="AK569" i="19"/>
  <c r="E569" i="19"/>
  <c r="F494" i="19"/>
  <c r="G494" i="19"/>
  <c r="H494" i="19"/>
  <c r="I494" i="19"/>
  <c r="J494" i="19"/>
  <c r="K494" i="19"/>
  <c r="L494" i="19"/>
  <c r="M494" i="19"/>
  <c r="N494" i="19"/>
  <c r="O494" i="19"/>
  <c r="P494" i="19"/>
  <c r="Q494" i="19"/>
  <c r="R494" i="19"/>
  <c r="S494" i="19"/>
  <c r="T494" i="19"/>
  <c r="U494" i="19"/>
  <c r="V494" i="19"/>
  <c r="W494" i="19"/>
  <c r="X494" i="19"/>
  <c r="Y494" i="19"/>
  <c r="Z494" i="19"/>
  <c r="AA494" i="19"/>
  <c r="AB494" i="19"/>
  <c r="AC494" i="19"/>
  <c r="AD494" i="19"/>
  <c r="AE494" i="19"/>
  <c r="AF494" i="19"/>
  <c r="AG494" i="19"/>
  <c r="AH494" i="19"/>
  <c r="AI494" i="19"/>
  <c r="AJ494" i="19"/>
  <c r="AK494" i="19"/>
  <c r="E494" i="19"/>
  <c r="F454" i="19"/>
  <c r="G454" i="19"/>
  <c r="H454" i="19"/>
  <c r="I454" i="19"/>
  <c r="J454" i="19"/>
  <c r="K454" i="19"/>
  <c r="L454" i="19"/>
  <c r="M454" i="19"/>
  <c r="N454" i="19"/>
  <c r="O454" i="19"/>
  <c r="P454" i="19"/>
  <c r="Q454" i="19"/>
  <c r="R454" i="19"/>
  <c r="S454" i="19"/>
  <c r="T454" i="19"/>
  <c r="U454" i="19"/>
  <c r="V454" i="19"/>
  <c r="W454" i="19"/>
  <c r="X454" i="19"/>
  <c r="Y454" i="19"/>
  <c r="Z454" i="19"/>
  <c r="AA454" i="19"/>
  <c r="AB454" i="19"/>
  <c r="AC454" i="19"/>
  <c r="AD454" i="19"/>
  <c r="AE454" i="19"/>
  <c r="AF454" i="19"/>
  <c r="AG454" i="19"/>
  <c r="AH454" i="19"/>
  <c r="AI454" i="19"/>
  <c r="AJ454" i="19"/>
  <c r="AK454" i="19"/>
  <c r="E454" i="19"/>
  <c r="F437" i="19"/>
  <c r="G437" i="19"/>
  <c r="H437" i="19"/>
  <c r="I437" i="19"/>
  <c r="J437" i="19"/>
  <c r="K437" i="19"/>
  <c r="L437" i="19"/>
  <c r="M437" i="19"/>
  <c r="N437" i="19"/>
  <c r="O437" i="19"/>
  <c r="P437" i="19"/>
  <c r="Q437" i="19"/>
  <c r="R437" i="19"/>
  <c r="S437" i="19"/>
  <c r="T437" i="19"/>
  <c r="U437" i="19"/>
  <c r="V437" i="19"/>
  <c r="W437" i="19"/>
  <c r="X437" i="19"/>
  <c r="Y437" i="19"/>
  <c r="Z437" i="19"/>
  <c r="AA437" i="19"/>
  <c r="AB437" i="19"/>
  <c r="AC437" i="19"/>
  <c r="AD437" i="19"/>
  <c r="AE437" i="19"/>
  <c r="AF437" i="19"/>
  <c r="AG437" i="19"/>
  <c r="AH437" i="19"/>
  <c r="AI437" i="19"/>
  <c r="AJ437" i="19"/>
  <c r="AK437" i="19"/>
  <c r="E437" i="19"/>
  <c r="F415" i="19"/>
  <c r="G415" i="19"/>
  <c r="H415" i="19"/>
  <c r="I415" i="19"/>
  <c r="J415" i="19"/>
  <c r="K415" i="19"/>
  <c r="L415" i="19"/>
  <c r="M415" i="19"/>
  <c r="N415" i="19"/>
  <c r="O415" i="19"/>
  <c r="P415" i="19"/>
  <c r="Q415" i="19"/>
  <c r="R415" i="19"/>
  <c r="S415" i="19"/>
  <c r="T415" i="19"/>
  <c r="U415" i="19"/>
  <c r="V415" i="19"/>
  <c r="W415" i="19"/>
  <c r="X415" i="19"/>
  <c r="Y415" i="19"/>
  <c r="Z415" i="19"/>
  <c r="AA415" i="19"/>
  <c r="AB415" i="19"/>
  <c r="AC415" i="19"/>
  <c r="AD415" i="19"/>
  <c r="AE415" i="19"/>
  <c r="AF415" i="19"/>
  <c r="AG415" i="19"/>
  <c r="AH415" i="19"/>
  <c r="AI415" i="19"/>
  <c r="AJ415" i="19"/>
  <c r="AK415" i="19"/>
  <c r="E415" i="19"/>
  <c r="F393" i="19"/>
  <c r="G393" i="19"/>
  <c r="H393" i="19"/>
  <c r="I393" i="19"/>
  <c r="J393" i="19"/>
  <c r="K393" i="19"/>
  <c r="L393" i="19"/>
  <c r="M393" i="19"/>
  <c r="N393" i="19"/>
  <c r="O393" i="19"/>
  <c r="P393" i="19"/>
  <c r="Q393" i="19"/>
  <c r="R393" i="19"/>
  <c r="S393" i="19"/>
  <c r="T393" i="19"/>
  <c r="U393" i="19"/>
  <c r="V393" i="19"/>
  <c r="W393" i="19"/>
  <c r="X393" i="19"/>
  <c r="Y393" i="19"/>
  <c r="Z393" i="19"/>
  <c r="AA393" i="19"/>
  <c r="AB393" i="19"/>
  <c r="AC393" i="19"/>
  <c r="AD393" i="19"/>
  <c r="AE393" i="19"/>
  <c r="AF393" i="19"/>
  <c r="AG393" i="19"/>
  <c r="AH393" i="19"/>
  <c r="AI393" i="19"/>
  <c r="AJ393" i="19"/>
  <c r="AK393" i="19"/>
  <c r="E393" i="19"/>
  <c r="F336" i="19"/>
  <c r="G336" i="19"/>
  <c r="H336" i="19"/>
  <c r="I336" i="19"/>
  <c r="J336" i="19"/>
  <c r="K336" i="19"/>
  <c r="L336" i="19"/>
  <c r="M336" i="19"/>
  <c r="N336" i="19"/>
  <c r="O336" i="19"/>
  <c r="P336" i="19"/>
  <c r="Q336" i="19"/>
  <c r="R336" i="19"/>
  <c r="S336" i="19"/>
  <c r="T336" i="19"/>
  <c r="U336" i="19"/>
  <c r="V336" i="19"/>
  <c r="W336" i="19"/>
  <c r="X336" i="19"/>
  <c r="Y336" i="19"/>
  <c r="Z336" i="19"/>
  <c r="AA336" i="19"/>
  <c r="AB336" i="19"/>
  <c r="AC336" i="19"/>
  <c r="AD336" i="19"/>
  <c r="AE336" i="19"/>
  <c r="AF336" i="19"/>
  <c r="AG336" i="19"/>
  <c r="AH336" i="19"/>
  <c r="AI336" i="19"/>
  <c r="AJ336" i="19"/>
  <c r="AK336" i="19"/>
  <c r="E336" i="19"/>
  <c r="F318" i="19"/>
  <c r="G318" i="19"/>
  <c r="H318" i="19"/>
  <c r="I318" i="19"/>
  <c r="J318" i="19"/>
  <c r="K318" i="19"/>
  <c r="L318" i="19"/>
  <c r="M318" i="19"/>
  <c r="N318" i="19"/>
  <c r="O318" i="19"/>
  <c r="P318" i="19"/>
  <c r="Q318" i="19"/>
  <c r="R318" i="19"/>
  <c r="S318" i="19"/>
  <c r="T318" i="19"/>
  <c r="U318" i="19"/>
  <c r="V318" i="19"/>
  <c r="W318" i="19"/>
  <c r="X318" i="19"/>
  <c r="Y318" i="19"/>
  <c r="Z318" i="19"/>
  <c r="AA318" i="19"/>
  <c r="AB318" i="19"/>
  <c r="AC318" i="19"/>
  <c r="AD318" i="19"/>
  <c r="AE318" i="19"/>
  <c r="AF318" i="19"/>
  <c r="AG318" i="19"/>
  <c r="AH318" i="19"/>
  <c r="AI318" i="19"/>
  <c r="AJ318" i="19"/>
  <c r="AK318" i="19"/>
  <c r="E318" i="19"/>
  <c r="F308" i="19"/>
  <c r="G308" i="19"/>
  <c r="H308" i="19"/>
  <c r="I308" i="19"/>
  <c r="J308" i="19"/>
  <c r="K308" i="19"/>
  <c r="L308" i="19"/>
  <c r="M308" i="19"/>
  <c r="N308" i="19"/>
  <c r="O308" i="19"/>
  <c r="P308" i="19"/>
  <c r="Q308" i="19"/>
  <c r="R308" i="19"/>
  <c r="S308" i="19"/>
  <c r="T308" i="19"/>
  <c r="U308" i="19"/>
  <c r="V308" i="19"/>
  <c r="W308" i="19"/>
  <c r="X308" i="19"/>
  <c r="Y308" i="19"/>
  <c r="Z308" i="19"/>
  <c r="AA308" i="19"/>
  <c r="AB308" i="19"/>
  <c r="AC308" i="19"/>
  <c r="AD308" i="19"/>
  <c r="AE308" i="19"/>
  <c r="AF308" i="19"/>
  <c r="AG308" i="19"/>
  <c r="AH308" i="19"/>
  <c r="AI308" i="19"/>
  <c r="AJ308" i="19"/>
  <c r="AK308" i="19"/>
  <c r="E308" i="19"/>
  <c r="F290" i="19"/>
  <c r="G290" i="19"/>
  <c r="H290" i="19"/>
  <c r="I290" i="19"/>
  <c r="J290" i="19"/>
  <c r="K290" i="19"/>
  <c r="L290" i="19"/>
  <c r="M290" i="19"/>
  <c r="N290" i="19"/>
  <c r="O290" i="19"/>
  <c r="P290" i="19"/>
  <c r="Q290" i="19"/>
  <c r="R290" i="19"/>
  <c r="S290" i="19"/>
  <c r="T290" i="19"/>
  <c r="U290" i="19"/>
  <c r="V290" i="19"/>
  <c r="W290" i="19"/>
  <c r="X290" i="19"/>
  <c r="Y290" i="19"/>
  <c r="Z290" i="19"/>
  <c r="AA290" i="19"/>
  <c r="AB290" i="19"/>
  <c r="AC290" i="19"/>
  <c r="AD290" i="19"/>
  <c r="AE290" i="19"/>
  <c r="AF290" i="19"/>
  <c r="AG290" i="19"/>
  <c r="AH290" i="19"/>
  <c r="AI290" i="19"/>
  <c r="AJ290" i="19"/>
  <c r="AK290" i="19"/>
  <c r="E290" i="19"/>
  <c r="F222" i="19"/>
  <c r="G222" i="19"/>
  <c r="H222" i="19"/>
  <c r="I222" i="19"/>
  <c r="J222" i="19"/>
  <c r="K222" i="19"/>
  <c r="L222" i="19"/>
  <c r="M222" i="19"/>
  <c r="N222" i="19"/>
  <c r="O222" i="19"/>
  <c r="P222" i="19"/>
  <c r="Q222" i="19"/>
  <c r="R222" i="19"/>
  <c r="S222" i="19"/>
  <c r="T222" i="19"/>
  <c r="U222" i="19"/>
  <c r="V222" i="19"/>
  <c r="W222" i="19"/>
  <c r="X222" i="19"/>
  <c r="Y222" i="19"/>
  <c r="Z222" i="19"/>
  <c r="AA222" i="19"/>
  <c r="AB222" i="19"/>
  <c r="AC222" i="19"/>
  <c r="AD222" i="19"/>
  <c r="AE222" i="19"/>
  <c r="AF222" i="19"/>
  <c r="AG222" i="19"/>
  <c r="AH222" i="19"/>
  <c r="AI222" i="19"/>
  <c r="AJ222" i="19"/>
  <c r="AK222" i="19"/>
  <c r="E222" i="19"/>
  <c r="F215" i="19"/>
  <c r="G215" i="19"/>
  <c r="H215" i="19"/>
  <c r="I215" i="19"/>
  <c r="J215" i="19"/>
  <c r="K215" i="19"/>
  <c r="L215" i="19"/>
  <c r="M215" i="19"/>
  <c r="N215" i="19"/>
  <c r="O215" i="19"/>
  <c r="P215" i="19"/>
  <c r="Q215" i="19"/>
  <c r="R215" i="19"/>
  <c r="S215" i="19"/>
  <c r="T215" i="19"/>
  <c r="U215" i="19"/>
  <c r="V215" i="19"/>
  <c r="W215" i="19"/>
  <c r="X215" i="19"/>
  <c r="Y215" i="19"/>
  <c r="Z215" i="19"/>
  <c r="AA215" i="19"/>
  <c r="AB215" i="19"/>
  <c r="AC215" i="19"/>
  <c r="AD215" i="19"/>
  <c r="AE215" i="19"/>
  <c r="AF215" i="19"/>
  <c r="AG215" i="19"/>
  <c r="AH215" i="19"/>
  <c r="AI215" i="19"/>
  <c r="AJ215" i="19"/>
  <c r="AK215" i="19"/>
  <c r="E215" i="19"/>
  <c r="F191" i="19"/>
  <c r="G191" i="19"/>
  <c r="H191" i="19"/>
  <c r="I191" i="19"/>
  <c r="J191" i="19"/>
  <c r="K191" i="19"/>
  <c r="L191" i="19"/>
  <c r="M191" i="19"/>
  <c r="N191" i="19"/>
  <c r="O191" i="19"/>
  <c r="P191" i="19"/>
  <c r="Q191" i="19"/>
  <c r="R191" i="19"/>
  <c r="S191" i="19"/>
  <c r="T191" i="19"/>
  <c r="U191" i="19"/>
  <c r="V191" i="19"/>
  <c r="W191" i="19"/>
  <c r="X191" i="19"/>
  <c r="Y191" i="19"/>
  <c r="Z191" i="19"/>
  <c r="AA191" i="19"/>
  <c r="AB191" i="19"/>
  <c r="AC191" i="19"/>
  <c r="AD191" i="19"/>
  <c r="AE191" i="19"/>
  <c r="AF191" i="19"/>
  <c r="AG191" i="19"/>
  <c r="AH191" i="19"/>
  <c r="AI191" i="19"/>
  <c r="AJ191" i="19"/>
  <c r="AK191" i="19"/>
  <c r="E191" i="19"/>
  <c r="F178" i="19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V178" i="19"/>
  <c r="W178" i="19"/>
  <c r="X178" i="19"/>
  <c r="Y178" i="19"/>
  <c r="Z178" i="19"/>
  <c r="AA178" i="19"/>
  <c r="AB178" i="19"/>
  <c r="AC178" i="19"/>
  <c r="AD178" i="19"/>
  <c r="AE178" i="19"/>
  <c r="AF178" i="19"/>
  <c r="AG178" i="19"/>
  <c r="AH178" i="19"/>
  <c r="AI178" i="19"/>
  <c r="AJ178" i="19"/>
  <c r="AK178" i="19"/>
  <c r="E178" i="19"/>
  <c r="F165" i="19"/>
  <c r="G165" i="19"/>
  <c r="H165" i="19"/>
  <c r="I165" i="19"/>
  <c r="J165" i="19"/>
  <c r="K165" i="19"/>
  <c r="L165" i="19"/>
  <c r="M165" i="19"/>
  <c r="N165" i="19"/>
  <c r="O165" i="19"/>
  <c r="P165" i="19"/>
  <c r="Q165" i="19"/>
  <c r="R165" i="19"/>
  <c r="S165" i="19"/>
  <c r="T165" i="19"/>
  <c r="U165" i="19"/>
  <c r="V165" i="19"/>
  <c r="W165" i="19"/>
  <c r="X165" i="19"/>
  <c r="Y165" i="19"/>
  <c r="Z165" i="19"/>
  <c r="AA165" i="19"/>
  <c r="AB165" i="19"/>
  <c r="AC165" i="19"/>
  <c r="AD165" i="19"/>
  <c r="AE165" i="19"/>
  <c r="AF165" i="19"/>
  <c r="AG165" i="19"/>
  <c r="AH165" i="19"/>
  <c r="AI165" i="19"/>
  <c r="AJ165" i="19"/>
  <c r="AK165" i="19"/>
  <c r="E165" i="19"/>
  <c r="F131" i="19"/>
  <c r="G131" i="19"/>
  <c r="H131" i="19"/>
  <c r="I131" i="19"/>
  <c r="J131" i="19"/>
  <c r="K131" i="19"/>
  <c r="L131" i="19"/>
  <c r="M131" i="19"/>
  <c r="N131" i="19"/>
  <c r="O131" i="19"/>
  <c r="P131" i="19"/>
  <c r="Q131" i="19"/>
  <c r="R131" i="19"/>
  <c r="S131" i="19"/>
  <c r="T131" i="19"/>
  <c r="U131" i="19"/>
  <c r="V131" i="19"/>
  <c r="W131" i="19"/>
  <c r="X131" i="19"/>
  <c r="Y131" i="19"/>
  <c r="Z131" i="19"/>
  <c r="AA131" i="19"/>
  <c r="AB131" i="19"/>
  <c r="AC131" i="19"/>
  <c r="AD131" i="19"/>
  <c r="AE131" i="19"/>
  <c r="AF131" i="19"/>
  <c r="AG131" i="19"/>
  <c r="AH131" i="19"/>
  <c r="AI131" i="19"/>
  <c r="AJ131" i="19"/>
  <c r="AK131" i="19"/>
  <c r="E131" i="19"/>
  <c r="AK117" i="19"/>
  <c r="F117" i="19"/>
  <c r="G117" i="19"/>
  <c r="H117" i="19"/>
  <c r="I117" i="19"/>
  <c r="J117" i="19"/>
  <c r="K117" i="19"/>
  <c r="L117" i="19"/>
  <c r="M117" i="19"/>
  <c r="N117" i="19"/>
  <c r="O117" i="19"/>
  <c r="P117" i="19"/>
  <c r="Q117" i="19"/>
  <c r="R117" i="19"/>
  <c r="S117" i="19"/>
  <c r="T117" i="19"/>
  <c r="U117" i="19"/>
  <c r="V117" i="19"/>
  <c r="W117" i="19"/>
  <c r="X117" i="19"/>
  <c r="Y117" i="19"/>
  <c r="Z117" i="19"/>
  <c r="AA117" i="19"/>
  <c r="AB117" i="19"/>
  <c r="AC117" i="19"/>
  <c r="AD117" i="19"/>
  <c r="AE117" i="19"/>
  <c r="AF117" i="19"/>
  <c r="AG117" i="19"/>
  <c r="AH117" i="19"/>
  <c r="AI117" i="19"/>
  <c r="AJ117" i="19"/>
  <c r="E117" i="19"/>
  <c r="E95" i="19"/>
  <c r="E89" i="19"/>
  <c r="F46" i="19"/>
  <c r="G46" i="19"/>
  <c r="H46" i="19"/>
  <c r="I46" i="19"/>
  <c r="J46" i="19"/>
  <c r="K46" i="19"/>
  <c r="L46" i="19"/>
  <c r="M46" i="19"/>
  <c r="N46" i="19"/>
  <c r="O46" i="19"/>
  <c r="P46" i="19"/>
  <c r="Q46" i="19"/>
  <c r="R46" i="19"/>
  <c r="S46" i="19"/>
  <c r="T46" i="19"/>
  <c r="U46" i="19"/>
  <c r="V46" i="19"/>
  <c r="W46" i="19"/>
  <c r="X46" i="19"/>
  <c r="Y46" i="19"/>
  <c r="Z46" i="19"/>
  <c r="AA46" i="19"/>
  <c r="AB46" i="19"/>
  <c r="AC46" i="19"/>
  <c r="AD46" i="19"/>
  <c r="AE46" i="19"/>
  <c r="AF46" i="19"/>
  <c r="AG46" i="19"/>
  <c r="AH46" i="19"/>
  <c r="AI46" i="19"/>
  <c r="AJ46" i="19"/>
  <c r="AK46" i="19"/>
  <c r="E46" i="19"/>
  <c r="F144" i="2" l="1"/>
  <c r="C144" i="2"/>
  <c r="D147" i="2" l="1"/>
  <c r="E147" i="2"/>
  <c r="F147" i="2"/>
  <c r="F148" i="2" s="1"/>
  <c r="C147" i="2"/>
  <c r="C148" i="2" s="1"/>
  <c r="D144" i="2"/>
  <c r="D148" i="2" s="1"/>
  <c r="E144" i="2"/>
  <c r="E148" i="2" s="1"/>
  <c r="C69" i="2"/>
  <c r="D268" i="2"/>
  <c r="E268" i="2"/>
  <c r="F218" i="2"/>
  <c r="C218" i="2"/>
  <c r="F194" i="2"/>
  <c r="C92" i="2"/>
  <c r="F92" i="2"/>
  <c r="C46" i="2"/>
  <c r="F46" i="2"/>
  <c r="F27" i="2"/>
  <c r="F41" i="2"/>
  <c r="C41" i="2"/>
  <c r="D27" i="2"/>
  <c r="E27" i="2"/>
  <c r="C27" i="2"/>
  <c r="E6" i="23" l="1"/>
  <c r="F95" i="19" l="1"/>
  <c r="G95" i="19"/>
  <c r="H95" i="19"/>
  <c r="I95" i="19"/>
  <c r="J95" i="19"/>
  <c r="K95" i="19"/>
  <c r="L95" i="19"/>
  <c r="M95" i="19"/>
  <c r="N95" i="19"/>
  <c r="O95" i="19"/>
  <c r="P95" i="19"/>
  <c r="Q95" i="19"/>
  <c r="R95" i="19"/>
  <c r="S95" i="19"/>
  <c r="T95" i="19"/>
  <c r="U95" i="19"/>
  <c r="V95" i="19"/>
  <c r="W95" i="19"/>
  <c r="X95" i="19"/>
  <c r="Y95" i="19"/>
  <c r="Z95" i="19"/>
  <c r="AA95" i="19"/>
  <c r="AB95" i="19"/>
  <c r="AC95" i="19"/>
  <c r="AD95" i="19"/>
  <c r="AE95" i="19"/>
  <c r="AF95" i="19"/>
  <c r="AG95" i="19"/>
  <c r="AH95" i="19"/>
  <c r="AI95" i="19"/>
  <c r="AJ95" i="19"/>
  <c r="AK95" i="19"/>
  <c r="F57" i="2" l="1"/>
  <c r="D11" i="2" l="1"/>
  <c r="E11" i="2"/>
  <c r="F11" i="2"/>
  <c r="C11" i="2"/>
  <c r="D9" i="2"/>
  <c r="D12" i="2" s="1"/>
  <c r="E9" i="2"/>
  <c r="E12" i="2" s="1"/>
  <c r="F9" i="2"/>
  <c r="F12" i="2" s="1"/>
  <c r="C9" i="2"/>
  <c r="D432" i="2"/>
  <c r="E432" i="2"/>
  <c r="F432" i="2"/>
  <c r="C432" i="2"/>
  <c r="D429" i="2"/>
  <c r="D433" i="2" s="1"/>
  <c r="E429" i="2"/>
  <c r="E433" i="2" s="1"/>
  <c r="F429" i="2"/>
  <c r="C429" i="2"/>
  <c r="D455" i="2"/>
  <c r="E455" i="2"/>
  <c r="F455" i="2"/>
  <c r="C455" i="2"/>
  <c r="D453" i="2"/>
  <c r="D456" i="2" s="1"/>
  <c r="E453" i="2"/>
  <c r="E456" i="2" s="1"/>
  <c r="F453" i="2"/>
  <c r="F456" i="2" s="1"/>
  <c r="C453" i="2"/>
  <c r="C456" i="2" s="1"/>
  <c r="D362" i="2"/>
  <c r="E362" i="2"/>
  <c r="F362" i="2"/>
  <c r="C362" i="2"/>
  <c r="D353" i="2"/>
  <c r="E353" i="2"/>
  <c r="E363" i="2" s="1"/>
  <c r="F353" i="2"/>
  <c r="C353" i="2"/>
  <c r="D284" i="2"/>
  <c r="E284" i="2"/>
  <c r="F284" i="2"/>
  <c r="C284" i="2"/>
  <c r="D281" i="2"/>
  <c r="E281" i="2"/>
  <c r="F281" i="2"/>
  <c r="F285" i="2" s="1"/>
  <c r="C281" i="2"/>
  <c r="C285" i="2" s="1"/>
  <c r="D154" i="2"/>
  <c r="E154" i="2"/>
  <c r="F154" i="2"/>
  <c r="C154" i="2"/>
  <c r="D152" i="2"/>
  <c r="D155" i="2" s="1"/>
  <c r="E152" i="2"/>
  <c r="F152" i="2"/>
  <c r="C152" i="2"/>
  <c r="D82" i="2"/>
  <c r="E82" i="2"/>
  <c r="F82" i="2"/>
  <c r="C82" i="2"/>
  <c r="D83" i="2"/>
  <c r="F83" i="2"/>
  <c r="C83" i="2"/>
  <c r="D129" i="2"/>
  <c r="E129" i="2"/>
  <c r="F129" i="2"/>
  <c r="C129" i="2"/>
  <c r="D126" i="2"/>
  <c r="D130" i="2" s="1"/>
  <c r="E126" i="2"/>
  <c r="F126" i="2"/>
  <c r="F130" i="2" s="1"/>
  <c r="C126" i="2"/>
  <c r="D273" i="2"/>
  <c r="D274" i="2" s="1"/>
  <c r="E273" i="2"/>
  <c r="F273" i="2"/>
  <c r="C273" i="2"/>
  <c r="C274" i="2" s="1"/>
  <c r="C12" i="2" l="1"/>
  <c r="D285" i="2"/>
  <c r="E285" i="2"/>
  <c r="E155" i="2"/>
  <c r="F274" i="2"/>
  <c r="F155" i="2"/>
  <c r="C363" i="2"/>
  <c r="F433" i="2"/>
  <c r="F363" i="2"/>
  <c r="D363" i="2"/>
  <c r="C433" i="2"/>
  <c r="E83" i="2"/>
  <c r="C130" i="2"/>
  <c r="C155" i="2"/>
  <c r="E130" i="2"/>
  <c r="E274" i="2"/>
  <c r="F472" i="2"/>
  <c r="C472" i="2"/>
  <c r="F48" i="17" l="1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F338" i="19" l="1"/>
  <c r="G338" i="19"/>
  <c r="H338" i="19"/>
  <c r="I338" i="19"/>
  <c r="J338" i="19"/>
  <c r="K338" i="19"/>
  <c r="L338" i="19"/>
  <c r="M338" i="19"/>
  <c r="N338" i="19"/>
  <c r="O338" i="19"/>
  <c r="P338" i="19"/>
  <c r="Q338" i="19"/>
  <c r="R338" i="19"/>
  <c r="S338" i="19"/>
  <c r="T338" i="19"/>
  <c r="U338" i="19"/>
  <c r="V338" i="19"/>
  <c r="W338" i="19"/>
  <c r="X338" i="19"/>
  <c r="Y338" i="19"/>
  <c r="Z338" i="19"/>
  <c r="AA338" i="19"/>
  <c r="AB338" i="19"/>
  <c r="AC338" i="19"/>
  <c r="AD338" i="19"/>
  <c r="AE338" i="19"/>
  <c r="AF338" i="19"/>
  <c r="AG338" i="19"/>
  <c r="AH338" i="19"/>
  <c r="AI338" i="19"/>
  <c r="AJ338" i="19"/>
  <c r="AK338" i="19"/>
  <c r="E338" i="19"/>
  <c r="F50" i="17" l="1"/>
  <c r="F380" i="2" l="1"/>
  <c r="E380" i="2"/>
  <c r="D380" i="2"/>
  <c r="C380" i="2"/>
  <c r="F69" i="2" l="1"/>
  <c r="F468" i="2" l="1"/>
  <c r="E468" i="2"/>
  <c r="D468" i="2"/>
  <c r="C468" i="2"/>
  <c r="F464" i="2"/>
  <c r="E464" i="2"/>
  <c r="D464" i="2"/>
  <c r="C464" i="2"/>
  <c r="F460" i="2"/>
  <c r="E460" i="2"/>
  <c r="D460" i="2"/>
  <c r="C460" i="2"/>
  <c r="F450" i="2" l="1"/>
  <c r="E450" i="2"/>
  <c r="D450" i="2"/>
  <c r="C450" i="2"/>
  <c r="F446" i="2"/>
  <c r="E446" i="2"/>
  <c r="D446" i="2"/>
  <c r="C446" i="2"/>
  <c r="F418" i="2"/>
  <c r="E418" i="2"/>
  <c r="D418" i="2"/>
  <c r="C418" i="2"/>
  <c r="F414" i="2"/>
  <c r="E414" i="2"/>
  <c r="D414" i="2"/>
  <c r="C414" i="2"/>
  <c r="F407" i="2"/>
  <c r="E407" i="2"/>
  <c r="D407" i="2"/>
  <c r="C407" i="2"/>
  <c r="F391" i="2"/>
  <c r="E391" i="2"/>
  <c r="D391" i="2"/>
  <c r="C391" i="2"/>
  <c r="F372" i="2"/>
  <c r="E372" i="2"/>
  <c r="D372" i="2"/>
  <c r="C372" i="2"/>
  <c r="F328" i="2"/>
  <c r="E328" i="2"/>
  <c r="D328" i="2"/>
  <c r="C328" i="2"/>
  <c r="E322" i="2"/>
  <c r="D322" i="2"/>
  <c r="C322" i="2"/>
  <c r="F314" i="2"/>
  <c r="E314" i="2"/>
  <c r="D314" i="2"/>
  <c r="C314" i="2"/>
  <c r="F307" i="2"/>
  <c r="E307" i="2"/>
  <c r="D307" i="2"/>
  <c r="C307" i="2"/>
  <c r="F298" i="2"/>
  <c r="E298" i="2"/>
  <c r="D298" i="2"/>
  <c r="C298" i="2"/>
  <c r="F253" i="2"/>
  <c r="E253" i="2"/>
  <c r="D253" i="2"/>
  <c r="C253" i="2"/>
  <c r="F245" i="2"/>
  <c r="E245" i="2"/>
  <c r="D245" i="2"/>
  <c r="C245" i="2"/>
  <c r="F233" i="2"/>
  <c r="E233" i="2"/>
  <c r="D233" i="2"/>
  <c r="C233" i="2"/>
  <c r="F225" i="2"/>
  <c r="E225" i="2"/>
  <c r="D225" i="2"/>
  <c r="C225" i="2"/>
  <c r="E218" i="2"/>
  <c r="D218" i="2"/>
  <c r="F200" i="2"/>
  <c r="E200" i="2"/>
  <c r="D200" i="2"/>
  <c r="C200" i="2"/>
  <c r="E194" i="2"/>
  <c r="D194" i="2"/>
  <c r="C194" i="2"/>
  <c r="F175" i="2"/>
  <c r="E175" i="2"/>
  <c r="D175" i="2"/>
  <c r="C175" i="2"/>
  <c r="F168" i="2"/>
  <c r="E168" i="2"/>
  <c r="D168" i="2"/>
  <c r="C168" i="2"/>
  <c r="F120" i="2"/>
  <c r="E120" i="2"/>
  <c r="D120" i="2"/>
  <c r="C120" i="2"/>
  <c r="F105" i="2"/>
  <c r="E105" i="2"/>
  <c r="D105" i="2"/>
  <c r="C105" i="2"/>
  <c r="F101" i="2"/>
  <c r="E101" i="2"/>
  <c r="D101" i="2"/>
  <c r="C101" i="2"/>
  <c r="E92" i="2"/>
  <c r="D92" i="2"/>
  <c r="E69" i="2"/>
  <c r="D69" i="2"/>
  <c r="E57" i="2"/>
  <c r="D57" i="2"/>
  <c r="C57" i="2"/>
  <c r="E46" i="2"/>
  <c r="D46" i="2"/>
  <c r="E41" i="2"/>
  <c r="D41" i="2"/>
  <c r="D473" i="2"/>
  <c r="E473" i="2"/>
  <c r="F473" i="2"/>
  <c r="E474" i="2" l="1"/>
  <c r="D474" i="2"/>
  <c r="F474" i="2"/>
  <c r="C474" i="2"/>
  <c r="G14" i="23"/>
  <c r="G13" i="23"/>
  <c r="G17" i="23" l="1"/>
  <c r="G18" i="23"/>
  <c r="F6" i="23"/>
  <c r="G10" i="23"/>
  <c r="H50" i="17"/>
  <c r="J50" i="17"/>
  <c r="L50" i="17"/>
  <c r="N50" i="17"/>
  <c r="P50" i="17"/>
  <c r="G50" i="17"/>
  <c r="I50" i="17"/>
  <c r="K50" i="17"/>
  <c r="M50" i="17"/>
  <c r="O50" i="17"/>
  <c r="Q50" i="17"/>
  <c r="R50" i="17"/>
  <c r="S50" i="17"/>
  <c r="T50" i="17"/>
  <c r="U50" i="17"/>
  <c r="V50" i="17"/>
  <c r="W50" i="17"/>
  <c r="X50" i="17"/>
  <c r="Y50" i="17"/>
  <c r="Z50" i="17"/>
  <c r="AA50" i="17"/>
  <c r="AB50" i="17"/>
  <c r="AC50" i="17"/>
  <c r="AD50" i="17"/>
  <c r="AE50" i="17"/>
  <c r="AF50" i="17"/>
  <c r="AG50" i="17"/>
  <c r="AH50" i="17"/>
  <c r="AI50" i="17"/>
  <c r="AJ50" i="17"/>
  <c r="AK50" i="17"/>
  <c r="AL50" i="17"/>
  <c r="AM50" i="17"/>
  <c r="G20" i="20" l="1"/>
  <c r="G16" i="23" l="1"/>
  <c r="G15" i="23"/>
  <c r="G9" i="23"/>
  <c r="G8" i="23"/>
  <c r="G6" i="23"/>
  <c r="D806" i="19" l="1"/>
  <c r="F806" i="19"/>
  <c r="G806" i="19"/>
  <c r="H806" i="19"/>
  <c r="I806" i="19"/>
  <c r="J806" i="19"/>
  <c r="K806" i="19"/>
  <c r="L806" i="19"/>
  <c r="M806" i="19"/>
  <c r="N806" i="19"/>
  <c r="O806" i="19"/>
  <c r="P806" i="19"/>
  <c r="Q806" i="19"/>
  <c r="R806" i="19"/>
  <c r="S806" i="19"/>
  <c r="T806" i="19"/>
  <c r="U806" i="19"/>
  <c r="V806" i="19"/>
  <c r="W806" i="19"/>
  <c r="X806" i="19"/>
  <c r="Y806" i="19"/>
  <c r="Z806" i="19"/>
  <c r="AA806" i="19"/>
  <c r="AB806" i="19"/>
  <c r="AC806" i="19"/>
  <c r="AD806" i="19"/>
  <c r="AE806" i="19"/>
  <c r="AF806" i="19"/>
  <c r="AG806" i="19"/>
  <c r="AH806" i="19"/>
  <c r="AI806" i="19"/>
  <c r="AJ806" i="19"/>
  <c r="AK806" i="19"/>
  <c r="E806" i="19"/>
  <c r="D783" i="19"/>
  <c r="F783" i="19"/>
  <c r="G783" i="19"/>
  <c r="H783" i="19"/>
  <c r="I783" i="19"/>
  <c r="J783" i="19"/>
  <c r="K783" i="19"/>
  <c r="L783" i="19"/>
  <c r="M783" i="19"/>
  <c r="N783" i="19"/>
  <c r="O783" i="19"/>
  <c r="P783" i="19"/>
  <c r="Q783" i="19"/>
  <c r="R783" i="19"/>
  <c r="S783" i="19"/>
  <c r="T783" i="19"/>
  <c r="U783" i="19"/>
  <c r="V783" i="19"/>
  <c r="W783" i="19"/>
  <c r="X783" i="19"/>
  <c r="Y783" i="19"/>
  <c r="Z783" i="19"/>
  <c r="AA783" i="19"/>
  <c r="AB783" i="19"/>
  <c r="AC783" i="19"/>
  <c r="AD783" i="19"/>
  <c r="AE783" i="19"/>
  <c r="AF783" i="19"/>
  <c r="AG783" i="19"/>
  <c r="AH783" i="19"/>
  <c r="AI783" i="19"/>
  <c r="AJ783" i="19"/>
  <c r="AK783" i="19"/>
  <c r="E783" i="19"/>
  <c r="D760" i="19"/>
  <c r="F760" i="19"/>
  <c r="G760" i="19"/>
  <c r="H760" i="19"/>
  <c r="I760" i="19"/>
  <c r="J760" i="19"/>
  <c r="K760" i="19"/>
  <c r="L760" i="19"/>
  <c r="M760" i="19"/>
  <c r="N760" i="19"/>
  <c r="O760" i="19"/>
  <c r="P760" i="19"/>
  <c r="Q760" i="19"/>
  <c r="R760" i="19"/>
  <c r="S760" i="19"/>
  <c r="T760" i="19"/>
  <c r="U760" i="19"/>
  <c r="V760" i="19"/>
  <c r="W760" i="19"/>
  <c r="X760" i="19"/>
  <c r="Y760" i="19"/>
  <c r="Z760" i="19"/>
  <c r="AA760" i="19"/>
  <c r="AB760" i="19"/>
  <c r="AC760" i="19"/>
  <c r="AD760" i="19"/>
  <c r="AE760" i="19"/>
  <c r="AF760" i="19"/>
  <c r="AG760" i="19"/>
  <c r="AH760" i="19"/>
  <c r="AI760" i="19"/>
  <c r="AJ760" i="19"/>
  <c r="AK760" i="19"/>
  <c r="E760" i="19"/>
  <c r="D717" i="19"/>
  <c r="F717" i="19"/>
  <c r="G717" i="19"/>
  <c r="H717" i="19"/>
  <c r="I717" i="19"/>
  <c r="J717" i="19"/>
  <c r="K717" i="19"/>
  <c r="L717" i="19"/>
  <c r="M717" i="19"/>
  <c r="N717" i="19"/>
  <c r="O717" i="19"/>
  <c r="P717" i="19"/>
  <c r="Q717" i="19"/>
  <c r="R717" i="19"/>
  <c r="S717" i="19"/>
  <c r="T717" i="19"/>
  <c r="U717" i="19"/>
  <c r="V717" i="19"/>
  <c r="W717" i="19"/>
  <c r="X717" i="19"/>
  <c r="Y717" i="19"/>
  <c r="Z717" i="19"/>
  <c r="AA717" i="19"/>
  <c r="AB717" i="19"/>
  <c r="AC717" i="19"/>
  <c r="AD717" i="19"/>
  <c r="AE717" i="19"/>
  <c r="AF717" i="19"/>
  <c r="AG717" i="19"/>
  <c r="AH717" i="19"/>
  <c r="AI717" i="19"/>
  <c r="AJ717" i="19"/>
  <c r="AK717" i="19"/>
  <c r="E717" i="19"/>
  <c r="F705" i="19"/>
  <c r="G705" i="19"/>
  <c r="H705" i="19"/>
  <c r="I705" i="19"/>
  <c r="J705" i="19"/>
  <c r="K705" i="19"/>
  <c r="L705" i="19"/>
  <c r="M705" i="19"/>
  <c r="N705" i="19"/>
  <c r="O705" i="19"/>
  <c r="P705" i="19"/>
  <c r="Q705" i="19"/>
  <c r="R705" i="19"/>
  <c r="S705" i="19"/>
  <c r="T705" i="19"/>
  <c r="U705" i="19"/>
  <c r="V705" i="19"/>
  <c r="W705" i="19"/>
  <c r="X705" i="19"/>
  <c r="Y705" i="19"/>
  <c r="Z705" i="19"/>
  <c r="AA705" i="19"/>
  <c r="AB705" i="19"/>
  <c r="AC705" i="19"/>
  <c r="AD705" i="19"/>
  <c r="AE705" i="19"/>
  <c r="AF705" i="19"/>
  <c r="AG705" i="19"/>
  <c r="AH705" i="19"/>
  <c r="AI705" i="19"/>
  <c r="AJ705" i="19"/>
  <c r="AK705" i="19"/>
  <c r="E705" i="19"/>
  <c r="D672" i="19"/>
  <c r="F672" i="19"/>
  <c r="G672" i="19"/>
  <c r="H672" i="19"/>
  <c r="I672" i="19"/>
  <c r="J672" i="19"/>
  <c r="K672" i="19"/>
  <c r="L672" i="19"/>
  <c r="M672" i="19"/>
  <c r="N672" i="19"/>
  <c r="O672" i="19"/>
  <c r="P672" i="19"/>
  <c r="Q672" i="19"/>
  <c r="R672" i="19"/>
  <c r="S672" i="19"/>
  <c r="T672" i="19"/>
  <c r="U672" i="19"/>
  <c r="V672" i="19"/>
  <c r="W672" i="19"/>
  <c r="X672" i="19"/>
  <c r="Y672" i="19"/>
  <c r="Z672" i="19"/>
  <c r="AA672" i="19"/>
  <c r="AB672" i="19"/>
  <c r="AC672" i="19"/>
  <c r="AD672" i="19"/>
  <c r="AE672" i="19"/>
  <c r="AF672" i="19"/>
  <c r="AG672" i="19"/>
  <c r="AH672" i="19"/>
  <c r="AI672" i="19"/>
  <c r="AJ672" i="19"/>
  <c r="AK672" i="19"/>
  <c r="E672" i="19"/>
  <c r="D658" i="19"/>
  <c r="F658" i="19"/>
  <c r="G658" i="19"/>
  <c r="H658" i="19"/>
  <c r="I658" i="19"/>
  <c r="J658" i="19"/>
  <c r="K658" i="19"/>
  <c r="L658" i="19"/>
  <c r="M658" i="19"/>
  <c r="N658" i="19"/>
  <c r="O658" i="19"/>
  <c r="P658" i="19"/>
  <c r="Q658" i="19"/>
  <c r="R658" i="19"/>
  <c r="S658" i="19"/>
  <c r="T658" i="19"/>
  <c r="U658" i="19"/>
  <c r="V658" i="19"/>
  <c r="W658" i="19"/>
  <c r="X658" i="19"/>
  <c r="Y658" i="19"/>
  <c r="Z658" i="19"/>
  <c r="AA658" i="19"/>
  <c r="AB658" i="19"/>
  <c r="AC658" i="19"/>
  <c r="AD658" i="19"/>
  <c r="AE658" i="19"/>
  <c r="AF658" i="19"/>
  <c r="AG658" i="19"/>
  <c r="AH658" i="19"/>
  <c r="AI658" i="19"/>
  <c r="AJ658" i="19"/>
  <c r="AK658" i="19"/>
  <c r="E658" i="19"/>
  <c r="D634" i="19"/>
  <c r="F634" i="19"/>
  <c r="G634" i="19"/>
  <c r="H634" i="19"/>
  <c r="I634" i="19"/>
  <c r="J634" i="19"/>
  <c r="K634" i="19"/>
  <c r="L634" i="19"/>
  <c r="M634" i="19"/>
  <c r="N634" i="19"/>
  <c r="O634" i="19"/>
  <c r="P634" i="19"/>
  <c r="Q634" i="19"/>
  <c r="R634" i="19"/>
  <c r="S634" i="19"/>
  <c r="T634" i="19"/>
  <c r="U634" i="19"/>
  <c r="V634" i="19"/>
  <c r="W634" i="19"/>
  <c r="X634" i="19"/>
  <c r="Y634" i="19"/>
  <c r="Z634" i="19"/>
  <c r="AA634" i="19"/>
  <c r="AB634" i="19"/>
  <c r="AC634" i="19"/>
  <c r="AD634" i="19"/>
  <c r="AE634" i="19"/>
  <c r="AF634" i="19"/>
  <c r="AG634" i="19"/>
  <c r="AH634" i="19"/>
  <c r="AI634" i="19"/>
  <c r="AJ634" i="19"/>
  <c r="AK634" i="19"/>
  <c r="E634" i="19"/>
  <c r="D620" i="19"/>
  <c r="F620" i="19"/>
  <c r="G620" i="19"/>
  <c r="H620" i="19"/>
  <c r="I620" i="19"/>
  <c r="J620" i="19"/>
  <c r="K620" i="19"/>
  <c r="L620" i="19"/>
  <c r="M620" i="19"/>
  <c r="N620" i="19"/>
  <c r="O620" i="19"/>
  <c r="P620" i="19"/>
  <c r="Q620" i="19"/>
  <c r="R620" i="19"/>
  <c r="S620" i="19"/>
  <c r="T620" i="19"/>
  <c r="U620" i="19"/>
  <c r="V620" i="19"/>
  <c r="W620" i="19"/>
  <c r="X620" i="19"/>
  <c r="Y620" i="19"/>
  <c r="Z620" i="19"/>
  <c r="AA620" i="19"/>
  <c r="AB620" i="19"/>
  <c r="AC620" i="19"/>
  <c r="AD620" i="19"/>
  <c r="AE620" i="19"/>
  <c r="AF620" i="19"/>
  <c r="AG620" i="19"/>
  <c r="AH620" i="19"/>
  <c r="AI620" i="19"/>
  <c r="AJ620" i="19"/>
  <c r="AK620" i="19"/>
  <c r="E620" i="19"/>
  <c r="D603" i="19"/>
  <c r="F603" i="19"/>
  <c r="G603" i="19"/>
  <c r="H603" i="19"/>
  <c r="I603" i="19"/>
  <c r="J603" i="19"/>
  <c r="K603" i="19"/>
  <c r="L603" i="19"/>
  <c r="M603" i="19"/>
  <c r="N603" i="19"/>
  <c r="O603" i="19"/>
  <c r="P603" i="19"/>
  <c r="Q603" i="19"/>
  <c r="R603" i="19"/>
  <c r="S603" i="19"/>
  <c r="T603" i="19"/>
  <c r="U603" i="19"/>
  <c r="V603" i="19"/>
  <c r="W603" i="19"/>
  <c r="X603" i="19"/>
  <c r="Y603" i="19"/>
  <c r="Z603" i="19"/>
  <c r="AA603" i="19"/>
  <c r="AB603" i="19"/>
  <c r="AC603" i="19"/>
  <c r="AD603" i="19"/>
  <c r="AE603" i="19"/>
  <c r="AF603" i="19"/>
  <c r="AG603" i="19"/>
  <c r="AH603" i="19"/>
  <c r="AI603" i="19"/>
  <c r="AJ603" i="19"/>
  <c r="AK603" i="19"/>
  <c r="E603" i="19"/>
  <c r="D587" i="19"/>
  <c r="F587" i="19"/>
  <c r="G587" i="19"/>
  <c r="H587" i="19"/>
  <c r="I587" i="19"/>
  <c r="J587" i="19"/>
  <c r="K587" i="19"/>
  <c r="L587" i="19"/>
  <c r="M587" i="19"/>
  <c r="N587" i="19"/>
  <c r="O587" i="19"/>
  <c r="P587" i="19"/>
  <c r="Q587" i="19"/>
  <c r="R587" i="19"/>
  <c r="S587" i="19"/>
  <c r="T587" i="19"/>
  <c r="U587" i="19"/>
  <c r="V587" i="19"/>
  <c r="W587" i="19"/>
  <c r="X587" i="19"/>
  <c r="Y587" i="19"/>
  <c r="Z587" i="19"/>
  <c r="AA587" i="19"/>
  <c r="AB587" i="19"/>
  <c r="AC587" i="19"/>
  <c r="AD587" i="19"/>
  <c r="AE587" i="19"/>
  <c r="AF587" i="19"/>
  <c r="AG587" i="19"/>
  <c r="AH587" i="19"/>
  <c r="AI587" i="19"/>
  <c r="AJ587" i="19"/>
  <c r="AK587" i="19"/>
  <c r="E587" i="19"/>
  <c r="D571" i="19"/>
  <c r="F571" i="19"/>
  <c r="G571" i="19"/>
  <c r="H571" i="19"/>
  <c r="I571" i="19"/>
  <c r="J571" i="19"/>
  <c r="K571" i="19"/>
  <c r="L571" i="19"/>
  <c r="M571" i="19"/>
  <c r="N571" i="19"/>
  <c r="O571" i="19"/>
  <c r="P571" i="19"/>
  <c r="Q571" i="19"/>
  <c r="R571" i="19"/>
  <c r="S571" i="19"/>
  <c r="T571" i="19"/>
  <c r="U571" i="19"/>
  <c r="V571" i="19"/>
  <c r="W571" i="19"/>
  <c r="X571" i="19"/>
  <c r="Y571" i="19"/>
  <c r="Z571" i="19"/>
  <c r="AA571" i="19"/>
  <c r="AB571" i="19"/>
  <c r="AC571" i="19"/>
  <c r="AD571" i="19"/>
  <c r="AE571" i="19"/>
  <c r="AF571" i="19"/>
  <c r="AG571" i="19"/>
  <c r="AH571" i="19"/>
  <c r="AI571" i="19"/>
  <c r="AJ571" i="19"/>
  <c r="AK571" i="19"/>
  <c r="E571" i="19"/>
  <c r="D561" i="19"/>
  <c r="F561" i="19"/>
  <c r="G561" i="19"/>
  <c r="H561" i="19"/>
  <c r="I561" i="19"/>
  <c r="J561" i="19"/>
  <c r="K561" i="19"/>
  <c r="L561" i="19"/>
  <c r="M561" i="19"/>
  <c r="N561" i="19"/>
  <c r="O561" i="19"/>
  <c r="P561" i="19"/>
  <c r="Q561" i="19"/>
  <c r="R561" i="19"/>
  <c r="S561" i="19"/>
  <c r="T561" i="19"/>
  <c r="U561" i="19"/>
  <c r="V561" i="19"/>
  <c r="W561" i="19"/>
  <c r="X561" i="19"/>
  <c r="Y561" i="19"/>
  <c r="Z561" i="19"/>
  <c r="AA561" i="19"/>
  <c r="AB561" i="19"/>
  <c r="AC561" i="19"/>
  <c r="AD561" i="19"/>
  <c r="AE561" i="19"/>
  <c r="AF561" i="19"/>
  <c r="AG561" i="19"/>
  <c r="AH561" i="19"/>
  <c r="AI561" i="19"/>
  <c r="AJ561" i="19"/>
  <c r="AK561" i="19"/>
  <c r="E561" i="19"/>
  <c r="D551" i="19"/>
  <c r="F551" i="19"/>
  <c r="G551" i="19"/>
  <c r="H551" i="19"/>
  <c r="I551" i="19"/>
  <c r="J551" i="19"/>
  <c r="K551" i="19"/>
  <c r="L551" i="19"/>
  <c r="M551" i="19"/>
  <c r="N551" i="19"/>
  <c r="O551" i="19"/>
  <c r="P551" i="19"/>
  <c r="Q551" i="19"/>
  <c r="R551" i="19"/>
  <c r="S551" i="19"/>
  <c r="T551" i="19"/>
  <c r="U551" i="19"/>
  <c r="V551" i="19"/>
  <c r="W551" i="19"/>
  <c r="X551" i="19"/>
  <c r="Y551" i="19"/>
  <c r="Z551" i="19"/>
  <c r="AA551" i="19"/>
  <c r="AB551" i="19"/>
  <c r="AC551" i="19"/>
  <c r="AD551" i="19"/>
  <c r="AE551" i="19"/>
  <c r="AF551" i="19"/>
  <c r="AG551" i="19"/>
  <c r="AH551" i="19"/>
  <c r="AI551" i="19"/>
  <c r="AJ551" i="19"/>
  <c r="AK551" i="19"/>
  <c r="E551" i="19"/>
  <c r="D523" i="19"/>
  <c r="F523" i="19"/>
  <c r="G523" i="19"/>
  <c r="H523" i="19"/>
  <c r="I523" i="19"/>
  <c r="J523" i="19"/>
  <c r="K523" i="19"/>
  <c r="L523" i="19"/>
  <c r="M523" i="19"/>
  <c r="N523" i="19"/>
  <c r="O523" i="19"/>
  <c r="P523" i="19"/>
  <c r="Q523" i="19"/>
  <c r="R523" i="19"/>
  <c r="S523" i="19"/>
  <c r="T523" i="19"/>
  <c r="U523" i="19"/>
  <c r="V523" i="19"/>
  <c r="W523" i="19"/>
  <c r="X523" i="19"/>
  <c r="Y523" i="19"/>
  <c r="Z523" i="19"/>
  <c r="AA523" i="19"/>
  <c r="AB523" i="19"/>
  <c r="AC523" i="19"/>
  <c r="AD523" i="19"/>
  <c r="AE523" i="19"/>
  <c r="AF523" i="19"/>
  <c r="AG523" i="19"/>
  <c r="AH523" i="19"/>
  <c r="AI523" i="19"/>
  <c r="AJ523" i="19"/>
  <c r="AK523" i="19"/>
  <c r="E523" i="19"/>
  <c r="D496" i="19"/>
  <c r="F496" i="19"/>
  <c r="G496" i="19"/>
  <c r="H496" i="19"/>
  <c r="I496" i="19"/>
  <c r="J496" i="19"/>
  <c r="K496" i="19"/>
  <c r="L496" i="19"/>
  <c r="M496" i="19"/>
  <c r="N496" i="19"/>
  <c r="O496" i="19"/>
  <c r="P496" i="19"/>
  <c r="Q496" i="19"/>
  <c r="R496" i="19"/>
  <c r="S496" i="19"/>
  <c r="T496" i="19"/>
  <c r="U496" i="19"/>
  <c r="V496" i="19"/>
  <c r="W496" i="19"/>
  <c r="X496" i="19"/>
  <c r="Y496" i="19"/>
  <c r="Z496" i="19"/>
  <c r="AA496" i="19"/>
  <c r="AB496" i="19"/>
  <c r="AC496" i="19"/>
  <c r="AD496" i="19"/>
  <c r="AE496" i="19"/>
  <c r="AF496" i="19"/>
  <c r="AG496" i="19"/>
  <c r="AH496" i="19"/>
  <c r="AI496" i="19"/>
  <c r="AJ496" i="19"/>
  <c r="AK496" i="19"/>
  <c r="E496" i="19"/>
  <c r="D479" i="19"/>
  <c r="F479" i="19"/>
  <c r="G479" i="19"/>
  <c r="H479" i="19"/>
  <c r="I479" i="19"/>
  <c r="J479" i="19"/>
  <c r="K479" i="19"/>
  <c r="L479" i="19"/>
  <c r="M479" i="19"/>
  <c r="N479" i="19"/>
  <c r="O479" i="19"/>
  <c r="P479" i="19"/>
  <c r="Q479" i="19"/>
  <c r="R479" i="19"/>
  <c r="S479" i="19"/>
  <c r="T479" i="19"/>
  <c r="U479" i="19"/>
  <c r="V479" i="19"/>
  <c r="W479" i="19"/>
  <c r="X479" i="19"/>
  <c r="Y479" i="19"/>
  <c r="Z479" i="19"/>
  <c r="AA479" i="19"/>
  <c r="AB479" i="19"/>
  <c r="AC479" i="19"/>
  <c r="AD479" i="19"/>
  <c r="AE479" i="19"/>
  <c r="AF479" i="19"/>
  <c r="AG479" i="19"/>
  <c r="AH479" i="19"/>
  <c r="AI479" i="19"/>
  <c r="AJ479" i="19"/>
  <c r="AK479" i="19"/>
  <c r="E479" i="19"/>
  <c r="D456" i="19"/>
  <c r="F456" i="19"/>
  <c r="G456" i="19"/>
  <c r="H456" i="19"/>
  <c r="I456" i="19"/>
  <c r="J456" i="19"/>
  <c r="K456" i="19"/>
  <c r="L456" i="19"/>
  <c r="M456" i="19"/>
  <c r="N456" i="19"/>
  <c r="O456" i="19"/>
  <c r="P456" i="19"/>
  <c r="Q456" i="19"/>
  <c r="R456" i="19"/>
  <c r="S456" i="19"/>
  <c r="T456" i="19"/>
  <c r="U456" i="19"/>
  <c r="V456" i="19"/>
  <c r="W456" i="19"/>
  <c r="X456" i="19"/>
  <c r="Y456" i="19"/>
  <c r="Z456" i="19"/>
  <c r="AA456" i="19"/>
  <c r="AB456" i="19"/>
  <c r="AC456" i="19"/>
  <c r="AD456" i="19"/>
  <c r="AE456" i="19"/>
  <c r="AF456" i="19"/>
  <c r="AG456" i="19"/>
  <c r="AH456" i="19"/>
  <c r="AI456" i="19"/>
  <c r="AJ456" i="19"/>
  <c r="AK456" i="19"/>
  <c r="E456" i="19"/>
  <c r="D439" i="19"/>
  <c r="F439" i="19"/>
  <c r="G439" i="19"/>
  <c r="H439" i="19"/>
  <c r="I439" i="19"/>
  <c r="J439" i="19"/>
  <c r="K439" i="19"/>
  <c r="L439" i="19"/>
  <c r="M439" i="19"/>
  <c r="N439" i="19"/>
  <c r="O439" i="19"/>
  <c r="P439" i="19"/>
  <c r="Q439" i="19"/>
  <c r="R439" i="19"/>
  <c r="S439" i="19"/>
  <c r="T439" i="19"/>
  <c r="U439" i="19"/>
  <c r="V439" i="19"/>
  <c r="W439" i="19"/>
  <c r="X439" i="19"/>
  <c r="Y439" i="19"/>
  <c r="Z439" i="19"/>
  <c r="AA439" i="19"/>
  <c r="AB439" i="19"/>
  <c r="AC439" i="19"/>
  <c r="AD439" i="19"/>
  <c r="AE439" i="19"/>
  <c r="AF439" i="19"/>
  <c r="AG439" i="19"/>
  <c r="AH439" i="19"/>
  <c r="AI439" i="19"/>
  <c r="AJ439" i="19"/>
  <c r="AK439" i="19"/>
  <c r="E439" i="19"/>
  <c r="D417" i="19"/>
  <c r="F417" i="19"/>
  <c r="G417" i="19"/>
  <c r="H417" i="19"/>
  <c r="I417" i="19"/>
  <c r="J417" i="19"/>
  <c r="K417" i="19"/>
  <c r="L417" i="19"/>
  <c r="M417" i="19"/>
  <c r="N417" i="19"/>
  <c r="O417" i="19"/>
  <c r="P417" i="19"/>
  <c r="Q417" i="19"/>
  <c r="R417" i="19"/>
  <c r="S417" i="19"/>
  <c r="T417" i="19"/>
  <c r="U417" i="19"/>
  <c r="V417" i="19"/>
  <c r="W417" i="19"/>
  <c r="X417" i="19"/>
  <c r="Y417" i="19"/>
  <c r="Z417" i="19"/>
  <c r="AA417" i="19"/>
  <c r="AB417" i="19"/>
  <c r="AC417" i="19"/>
  <c r="AD417" i="19"/>
  <c r="AE417" i="19"/>
  <c r="AF417" i="19"/>
  <c r="AG417" i="19"/>
  <c r="AH417" i="19"/>
  <c r="AI417" i="19"/>
  <c r="AJ417" i="19"/>
  <c r="AK417" i="19"/>
  <c r="E417" i="19"/>
  <c r="D395" i="19"/>
  <c r="F395" i="19"/>
  <c r="G395" i="19"/>
  <c r="H395" i="19"/>
  <c r="I395" i="19"/>
  <c r="J395" i="19"/>
  <c r="K395" i="19"/>
  <c r="L395" i="19"/>
  <c r="M395" i="19"/>
  <c r="N395" i="19"/>
  <c r="O395" i="19"/>
  <c r="P395" i="19"/>
  <c r="Q395" i="19"/>
  <c r="R395" i="19"/>
  <c r="S395" i="19"/>
  <c r="T395" i="19"/>
  <c r="U395" i="19"/>
  <c r="V395" i="19"/>
  <c r="W395" i="19"/>
  <c r="X395" i="19"/>
  <c r="Y395" i="19"/>
  <c r="Z395" i="19"/>
  <c r="AA395" i="19"/>
  <c r="AB395" i="19"/>
  <c r="AC395" i="19"/>
  <c r="AD395" i="19"/>
  <c r="AE395" i="19"/>
  <c r="AF395" i="19"/>
  <c r="AG395" i="19"/>
  <c r="AH395" i="19"/>
  <c r="AI395" i="19"/>
  <c r="AJ395" i="19"/>
  <c r="AK395" i="19"/>
  <c r="E395" i="19"/>
  <c r="D372" i="19"/>
  <c r="F372" i="19"/>
  <c r="G372" i="19"/>
  <c r="H372" i="19"/>
  <c r="I372" i="19"/>
  <c r="J372" i="19"/>
  <c r="K372" i="19"/>
  <c r="L372" i="19"/>
  <c r="M372" i="19"/>
  <c r="N372" i="19"/>
  <c r="O372" i="19"/>
  <c r="P372" i="19"/>
  <c r="Q372" i="19"/>
  <c r="R372" i="19"/>
  <c r="S372" i="19"/>
  <c r="T372" i="19"/>
  <c r="U372" i="19"/>
  <c r="V372" i="19"/>
  <c r="W372" i="19"/>
  <c r="X372" i="19"/>
  <c r="Y372" i="19"/>
  <c r="Z372" i="19"/>
  <c r="AA372" i="19"/>
  <c r="AB372" i="19"/>
  <c r="AC372" i="19"/>
  <c r="AD372" i="19"/>
  <c r="AE372" i="19"/>
  <c r="AF372" i="19"/>
  <c r="AG372" i="19"/>
  <c r="AH372" i="19"/>
  <c r="AI372" i="19"/>
  <c r="AJ372" i="19"/>
  <c r="AK372" i="19"/>
  <c r="E372" i="19"/>
  <c r="D338" i="19"/>
  <c r="D320" i="19"/>
  <c r="F320" i="19"/>
  <c r="G320" i="19"/>
  <c r="H320" i="19"/>
  <c r="I320" i="19"/>
  <c r="J320" i="19"/>
  <c r="K320" i="19"/>
  <c r="L320" i="19"/>
  <c r="M320" i="19"/>
  <c r="N320" i="19"/>
  <c r="O320" i="19"/>
  <c r="P320" i="19"/>
  <c r="Q320" i="19"/>
  <c r="R320" i="19"/>
  <c r="S320" i="19"/>
  <c r="T320" i="19"/>
  <c r="U320" i="19"/>
  <c r="V320" i="19"/>
  <c r="W320" i="19"/>
  <c r="X320" i="19"/>
  <c r="Y320" i="19"/>
  <c r="Z320" i="19"/>
  <c r="AA320" i="19"/>
  <c r="AB320" i="19"/>
  <c r="AC320" i="19"/>
  <c r="AD320" i="19"/>
  <c r="AE320" i="19"/>
  <c r="AF320" i="19"/>
  <c r="AG320" i="19"/>
  <c r="AH320" i="19"/>
  <c r="AI320" i="19"/>
  <c r="AJ320" i="19"/>
  <c r="AK320" i="19"/>
  <c r="E320" i="19"/>
  <c r="D310" i="19"/>
  <c r="F310" i="19"/>
  <c r="G310" i="19"/>
  <c r="H310" i="19"/>
  <c r="I310" i="19"/>
  <c r="J310" i="19"/>
  <c r="K310" i="19"/>
  <c r="L310" i="19"/>
  <c r="M310" i="19"/>
  <c r="N310" i="19"/>
  <c r="O310" i="19"/>
  <c r="P310" i="19"/>
  <c r="Q310" i="19"/>
  <c r="R310" i="19"/>
  <c r="S310" i="19"/>
  <c r="T310" i="19"/>
  <c r="U310" i="19"/>
  <c r="V310" i="19"/>
  <c r="W310" i="19"/>
  <c r="X310" i="19"/>
  <c r="Y310" i="19"/>
  <c r="Z310" i="19"/>
  <c r="AA310" i="19"/>
  <c r="AB310" i="19"/>
  <c r="AC310" i="19"/>
  <c r="AD310" i="19"/>
  <c r="AE310" i="19"/>
  <c r="AF310" i="19"/>
  <c r="AG310" i="19"/>
  <c r="AH310" i="19"/>
  <c r="AI310" i="19"/>
  <c r="AJ310" i="19"/>
  <c r="AK310" i="19"/>
  <c r="E310" i="19"/>
  <c r="D292" i="19"/>
  <c r="AK292" i="19"/>
  <c r="F292" i="19"/>
  <c r="G292" i="19"/>
  <c r="H292" i="19"/>
  <c r="I292" i="19"/>
  <c r="J292" i="19"/>
  <c r="K292" i="19"/>
  <c r="L292" i="19"/>
  <c r="M292" i="19"/>
  <c r="N292" i="19"/>
  <c r="O292" i="19"/>
  <c r="P292" i="19"/>
  <c r="Q292" i="19"/>
  <c r="R292" i="19"/>
  <c r="S292" i="19"/>
  <c r="T292" i="19"/>
  <c r="U292" i="19"/>
  <c r="V292" i="19"/>
  <c r="W292" i="19"/>
  <c r="X292" i="19"/>
  <c r="Y292" i="19"/>
  <c r="Z292" i="19"/>
  <c r="AA292" i="19"/>
  <c r="AB292" i="19"/>
  <c r="AC292" i="19"/>
  <c r="AD292" i="19"/>
  <c r="AE292" i="19"/>
  <c r="AF292" i="19"/>
  <c r="AG292" i="19"/>
  <c r="AH292" i="19"/>
  <c r="AI292" i="19"/>
  <c r="AJ292" i="19"/>
  <c r="E292" i="19"/>
  <c r="D270" i="19"/>
  <c r="F270" i="19"/>
  <c r="G270" i="19"/>
  <c r="H270" i="19"/>
  <c r="I270" i="19"/>
  <c r="J270" i="19"/>
  <c r="K270" i="19"/>
  <c r="L270" i="19"/>
  <c r="M270" i="19"/>
  <c r="N270" i="19"/>
  <c r="O270" i="19"/>
  <c r="P270" i="19"/>
  <c r="Q270" i="19"/>
  <c r="R270" i="19"/>
  <c r="S270" i="19"/>
  <c r="T270" i="19"/>
  <c r="U270" i="19"/>
  <c r="V270" i="19"/>
  <c r="W270" i="19"/>
  <c r="X270" i="19"/>
  <c r="Y270" i="19"/>
  <c r="Z270" i="19"/>
  <c r="AA270" i="19"/>
  <c r="AB270" i="19"/>
  <c r="AC270" i="19"/>
  <c r="AD270" i="19"/>
  <c r="AE270" i="19"/>
  <c r="AF270" i="19"/>
  <c r="AG270" i="19"/>
  <c r="AH270" i="19"/>
  <c r="AI270" i="19"/>
  <c r="AJ270" i="19"/>
  <c r="AK270" i="19"/>
  <c r="E270" i="19"/>
  <c r="D237" i="19"/>
  <c r="F237" i="19"/>
  <c r="G237" i="19"/>
  <c r="H237" i="19"/>
  <c r="I237" i="19"/>
  <c r="J237" i="19"/>
  <c r="K237" i="19"/>
  <c r="L237" i="19"/>
  <c r="M237" i="19"/>
  <c r="N237" i="19"/>
  <c r="O237" i="19"/>
  <c r="P237" i="19"/>
  <c r="Q237" i="19"/>
  <c r="R237" i="19"/>
  <c r="S237" i="19"/>
  <c r="T237" i="19"/>
  <c r="U237" i="19"/>
  <c r="V237" i="19"/>
  <c r="W237" i="19"/>
  <c r="X237" i="19"/>
  <c r="Y237" i="19"/>
  <c r="Z237" i="19"/>
  <c r="AA237" i="19"/>
  <c r="AB237" i="19"/>
  <c r="AC237" i="19"/>
  <c r="AD237" i="19"/>
  <c r="AE237" i="19"/>
  <c r="AF237" i="19"/>
  <c r="AG237" i="19"/>
  <c r="AH237" i="19"/>
  <c r="AI237" i="19"/>
  <c r="AJ237" i="19"/>
  <c r="AK237" i="19"/>
  <c r="E237" i="19"/>
  <c r="D224" i="19"/>
  <c r="F224" i="19"/>
  <c r="G224" i="19"/>
  <c r="H224" i="19"/>
  <c r="I224" i="19"/>
  <c r="J224" i="19"/>
  <c r="K224" i="19"/>
  <c r="L224" i="19"/>
  <c r="M224" i="19"/>
  <c r="N224" i="19"/>
  <c r="O224" i="19"/>
  <c r="P224" i="19"/>
  <c r="Q224" i="19"/>
  <c r="R224" i="19"/>
  <c r="S224" i="19"/>
  <c r="T224" i="19"/>
  <c r="U224" i="19"/>
  <c r="V224" i="19"/>
  <c r="W224" i="19"/>
  <c r="X224" i="19"/>
  <c r="Y224" i="19"/>
  <c r="Z224" i="19"/>
  <c r="AA224" i="19"/>
  <c r="AB224" i="19"/>
  <c r="AC224" i="19"/>
  <c r="AD224" i="19"/>
  <c r="AE224" i="19"/>
  <c r="AF224" i="19"/>
  <c r="AG224" i="19"/>
  <c r="AH224" i="19"/>
  <c r="AI224" i="19"/>
  <c r="AJ224" i="19"/>
  <c r="AK224" i="19"/>
  <c r="E224" i="19"/>
  <c r="D217" i="19"/>
  <c r="F217" i="19"/>
  <c r="G217" i="19"/>
  <c r="H217" i="19"/>
  <c r="I217" i="19"/>
  <c r="J217" i="19"/>
  <c r="K217" i="19"/>
  <c r="L217" i="19"/>
  <c r="M217" i="19"/>
  <c r="N217" i="19"/>
  <c r="O217" i="19"/>
  <c r="P217" i="19"/>
  <c r="Q217" i="19"/>
  <c r="R217" i="19"/>
  <c r="S217" i="19"/>
  <c r="T217" i="19"/>
  <c r="U217" i="19"/>
  <c r="V217" i="19"/>
  <c r="W217" i="19"/>
  <c r="X217" i="19"/>
  <c r="Y217" i="19"/>
  <c r="Z217" i="19"/>
  <c r="AA217" i="19"/>
  <c r="AB217" i="19"/>
  <c r="AC217" i="19"/>
  <c r="AD217" i="19"/>
  <c r="AE217" i="19"/>
  <c r="AF217" i="19"/>
  <c r="AG217" i="19"/>
  <c r="AH217" i="19"/>
  <c r="AI217" i="19"/>
  <c r="AJ217" i="19"/>
  <c r="AK217" i="19"/>
  <c r="E217" i="19"/>
  <c r="D193" i="19"/>
  <c r="F193" i="19"/>
  <c r="G193" i="19"/>
  <c r="H193" i="19"/>
  <c r="I193" i="19"/>
  <c r="J193" i="19"/>
  <c r="K193" i="19"/>
  <c r="L193" i="19"/>
  <c r="M193" i="19"/>
  <c r="N193" i="19"/>
  <c r="O193" i="19"/>
  <c r="P193" i="19"/>
  <c r="Q193" i="19"/>
  <c r="R193" i="19"/>
  <c r="S193" i="19"/>
  <c r="T193" i="19"/>
  <c r="U193" i="19"/>
  <c r="V193" i="19"/>
  <c r="W193" i="19"/>
  <c r="X193" i="19"/>
  <c r="Y193" i="19"/>
  <c r="Z193" i="19"/>
  <c r="AA193" i="19"/>
  <c r="AB193" i="19"/>
  <c r="AC193" i="19"/>
  <c r="AD193" i="19"/>
  <c r="AE193" i="19"/>
  <c r="AF193" i="19"/>
  <c r="AG193" i="19"/>
  <c r="AH193" i="19"/>
  <c r="AI193" i="19"/>
  <c r="AJ193" i="19"/>
  <c r="AK193" i="19"/>
  <c r="E193" i="19"/>
  <c r="D180" i="19"/>
  <c r="F180" i="19"/>
  <c r="G180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V180" i="19"/>
  <c r="W180" i="19"/>
  <c r="X180" i="19"/>
  <c r="Y180" i="19"/>
  <c r="Z180" i="19"/>
  <c r="AA180" i="19"/>
  <c r="AB180" i="19"/>
  <c r="AC180" i="19"/>
  <c r="AD180" i="19"/>
  <c r="AE180" i="19"/>
  <c r="AF180" i="19"/>
  <c r="AG180" i="19"/>
  <c r="AH180" i="19"/>
  <c r="AI180" i="19"/>
  <c r="AJ180" i="19"/>
  <c r="AK180" i="19"/>
  <c r="E180" i="19"/>
  <c r="D167" i="19"/>
  <c r="AK167" i="19"/>
  <c r="F167" i="19"/>
  <c r="G167" i="19"/>
  <c r="H167" i="19"/>
  <c r="I167" i="19"/>
  <c r="J167" i="19"/>
  <c r="K167" i="19"/>
  <c r="L167" i="19"/>
  <c r="M167" i="19"/>
  <c r="N167" i="19"/>
  <c r="O167" i="19"/>
  <c r="P167" i="19"/>
  <c r="Q167" i="19"/>
  <c r="R167" i="19"/>
  <c r="S167" i="19"/>
  <c r="T167" i="19"/>
  <c r="U167" i="19"/>
  <c r="V167" i="19"/>
  <c r="W167" i="19"/>
  <c r="X167" i="19"/>
  <c r="Y167" i="19"/>
  <c r="Z167" i="19"/>
  <c r="AA167" i="19"/>
  <c r="AB167" i="19"/>
  <c r="AC167" i="19"/>
  <c r="AD167" i="19"/>
  <c r="AE167" i="19"/>
  <c r="AF167" i="19"/>
  <c r="AG167" i="19"/>
  <c r="AH167" i="19"/>
  <c r="AI167" i="19"/>
  <c r="AJ167" i="19"/>
  <c r="E167" i="19"/>
  <c r="D133" i="19"/>
  <c r="F133" i="19"/>
  <c r="G133" i="19"/>
  <c r="H133" i="19"/>
  <c r="I133" i="19"/>
  <c r="J133" i="19"/>
  <c r="K133" i="19"/>
  <c r="L133" i="19"/>
  <c r="M133" i="19"/>
  <c r="N133" i="19"/>
  <c r="O133" i="19"/>
  <c r="P133" i="19"/>
  <c r="Q133" i="19"/>
  <c r="R133" i="19"/>
  <c r="S133" i="19"/>
  <c r="T133" i="19"/>
  <c r="U133" i="19"/>
  <c r="V133" i="19"/>
  <c r="W133" i="19"/>
  <c r="X133" i="19"/>
  <c r="Y133" i="19"/>
  <c r="Z133" i="19"/>
  <c r="AA133" i="19"/>
  <c r="AB133" i="19"/>
  <c r="AC133" i="19"/>
  <c r="AD133" i="19"/>
  <c r="AE133" i="19"/>
  <c r="AF133" i="19"/>
  <c r="AG133" i="19"/>
  <c r="AH133" i="19"/>
  <c r="AI133" i="19"/>
  <c r="AJ133" i="19"/>
  <c r="AK133" i="19"/>
  <c r="E133" i="19"/>
  <c r="D119" i="19"/>
  <c r="F119" i="19"/>
  <c r="G119" i="19"/>
  <c r="H119" i="19"/>
  <c r="I119" i="19"/>
  <c r="J119" i="19"/>
  <c r="K119" i="19"/>
  <c r="L119" i="19"/>
  <c r="M119" i="19"/>
  <c r="N119" i="19"/>
  <c r="O119" i="19"/>
  <c r="P119" i="19"/>
  <c r="Q119" i="19"/>
  <c r="R119" i="19"/>
  <c r="S119" i="19"/>
  <c r="T119" i="19"/>
  <c r="U119" i="19"/>
  <c r="V119" i="19"/>
  <c r="W119" i="19"/>
  <c r="X119" i="19"/>
  <c r="Y119" i="19"/>
  <c r="Z119" i="19"/>
  <c r="AA119" i="19"/>
  <c r="AB119" i="19"/>
  <c r="AC119" i="19"/>
  <c r="AD119" i="19"/>
  <c r="AE119" i="19"/>
  <c r="AF119" i="19"/>
  <c r="AG119" i="19"/>
  <c r="AH119" i="19"/>
  <c r="AI119" i="19"/>
  <c r="AJ119" i="19"/>
  <c r="AK119" i="19"/>
  <c r="D97" i="19"/>
  <c r="F97" i="19"/>
  <c r="G97" i="19"/>
  <c r="H97" i="19"/>
  <c r="I97" i="19"/>
  <c r="J97" i="19"/>
  <c r="K97" i="19"/>
  <c r="L97" i="19"/>
  <c r="M97" i="19"/>
  <c r="N97" i="19"/>
  <c r="O97" i="19"/>
  <c r="P97" i="19"/>
  <c r="Q97" i="19"/>
  <c r="R97" i="19"/>
  <c r="S97" i="19"/>
  <c r="T97" i="19"/>
  <c r="U97" i="19"/>
  <c r="V97" i="19"/>
  <c r="W97" i="19"/>
  <c r="X97" i="19"/>
  <c r="Y97" i="19"/>
  <c r="Z97" i="19"/>
  <c r="AA97" i="19"/>
  <c r="AB97" i="19"/>
  <c r="AC97" i="19"/>
  <c r="AD97" i="19"/>
  <c r="AE97" i="19"/>
  <c r="AF97" i="19"/>
  <c r="AG97" i="19"/>
  <c r="AH97" i="19"/>
  <c r="AI97" i="19"/>
  <c r="AJ97" i="19"/>
  <c r="AK97" i="19"/>
  <c r="D91" i="19"/>
  <c r="F89" i="19"/>
  <c r="F91" i="19" s="1"/>
  <c r="G89" i="19"/>
  <c r="G91" i="19" s="1"/>
  <c r="H89" i="19"/>
  <c r="H91" i="19" s="1"/>
  <c r="I89" i="19"/>
  <c r="I91" i="19" s="1"/>
  <c r="J89" i="19"/>
  <c r="J91" i="19" s="1"/>
  <c r="K89" i="19"/>
  <c r="K91" i="19" s="1"/>
  <c r="L89" i="19"/>
  <c r="L91" i="19" s="1"/>
  <c r="M89" i="19"/>
  <c r="M91" i="19" s="1"/>
  <c r="N89" i="19"/>
  <c r="N91" i="19" s="1"/>
  <c r="O89" i="19"/>
  <c r="O91" i="19" s="1"/>
  <c r="P89" i="19"/>
  <c r="P91" i="19" s="1"/>
  <c r="Q89" i="19"/>
  <c r="Q91" i="19" s="1"/>
  <c r="R89" i="19"/>
  <c r="R91" i="19" s="1"/>
  <c r="S89" i="19"/>
  <c r="S91" i="19" s="1"/>
  <c r="T89" i="19"/>
  <c r="T91" i="19" s="1"/>
  <c r="U89" i="19"/>
  <c r="U91" i="19" s="1"/>
  <c r="V89" i="19"/>
  <c r="V91" i="19" s="1"/>
  <c r="W89" i="19"/>
  <c r="W91" i="19" s="1"/>
  <c r="X89" i="19"/>
  <c r="X91" i="19" s="1"/>
  <c r="Y89" i="19"/>
  <c r="Y91" i="19" s="1"/>
  <c r="Z89" i="19"/>
  <c r="Z91" i="19" s="1"/>
  <c r="AA89" i="19"/>
  <c r="AA91" i="19" s="1"/>
  <c r="AB89" i="19"/>
  <c r="AB91" i="19" s="1"/>
  <c r="AC89" i="19"/>
  <c r="AC91" i="19" s="1"/>
  <c r="AD89" i="19"/>
  <c r="AD91" i="19" s="1"/>
  <c r="AE89" i="19"/>
  <c r="AE91" i="19" s="1"/>
  <c r="AF89" i="19"/>
  <c r="AF91" i="19" s="1"/>
  <c r="AG89" i="19"/>
  <c r="AG91" i="19" s="1"/>
  <c r="AH89" i="19"/>
  <c r="AH91" i="19" s="1"/>
  <c r="AI89" i="19"/>
  <c r="AI91" i="19" s="1"/>
  <c r="AJ89" i="19"/>
  <c r="AJ91" i="19" s="1"/>
  <c r="AK89" i="19"/>
  <c r="AK91" i="19" s="1"/>
  <c r="E91" i="19"/>
  <c r="D68" i="19"/>
  <c r="F68" i="19"/>
  <c r="G68" i="19"/>
  <c r="H68" i="19"/>
  <c r="I68" i="19"/>
  <c r="J68" i="19"/>
  <c r="K68" i="19"/>
  <c r="L68" i="19"/>
  <c r="M68" i="19"/>
  <c r="N68" i="19"/>
  <c r="O68" i="19"/>
  <c r="P68" i="19"/>
  <c r="Q68" i="19"/>
  <c r="R68" i="19"/>
  <c r="S68" i="19"/>
  <c r="T68" i="19"/>
  <c r="U68" i="19"/>
  <c r="V68" i="19"/>
  <c r="W68" i="19"/>
  <c r="X68" i="19"/>
  <c r="Y68" i="19"/>
  <c r="Z68" i="19"/>
  <c r="AA68" i="19"/>
  <c r="AB68" i="19"/>
  <c r="AC68" i="19"/>
  <c r="AD68" i="19"/>
  <c r="AE68" i="19"/>
  <c r="AF68" i="19"/>
  <c r="AG68" i="19"/>
  <c r="AH68" i="19"/>
  <c r="AI68" i="19"/>
  <c r="AJ68" i="19"/>
  <c r="AK68" i="19"/>
  <c r="E68" i="19"/>
  <c r="D48" i="19"/>
  <c r="F48" i="19"/>
  <c r="G48" i="19"/>
  <c r="H48" i="19"/>
  <c r="I48" i="19"/>
  <c r="J48" i="19"/>
  <c r="K48" i="19"/>
  <c r="L48" i="19"/>
  <c r="M48" i="19"/>
  <c r="N48" i="19"/>
  <c r="O48" i="19"/>
  <c r="P48" i="19"/>
  <c r="Q48" i="19"/>
  <c r="R48" i="19"/>
  <c r="S48" i="19"/>
  <c r="T48" i="19"/>
  <c r="U48" i="19"/>
  <c r="V48" i="19"/>
  <c r="W48" i="19"/>
  <c r="X48" i="19"/>
  <c r="Y48" i="19"/>
  <c r="Z48" i="19"/>
  <c r="AA48" i="19"/>
  <c r="AB48" i="19"/>
  <c r="AC48" i="19"/>
  <c r="AD48" i="19"/>
  <c r="AE48" i="19"/>
  <c r="AF48" i="19"/>
  <c r="AG48" i="19"/>
  <c r="AH48" i="19"/>
  <c r="AI48" i="19"/>
  <c r="AJ48" i="19"/>
  <c r="AK48" i="19"/>
  <c r="E48" i="19"/>
  <c r="E97" i="19" l="1"/>
  <c r="E807" i="19"/>
  <c r="AK807" i="19"/>
  <c r="AI807" i="19"/>
  <c r="AG807" i="19"/>
  <c r="AE807" i="19"/>
  <c r="AC807" i="19"/>
  <c r="AA807" i="19"/>
  <c r="Y807" i="19"/>
  <c r="W807" i="19"/>
  <c r="U807" i="19"/>
  <c r="S807" i="19"/>
  <c r="Q807" i="19"/>
  <c r="O807" i="19"/>
  <c r="M807" i="19"/>
  <c r="K807" i="19"/>
  <c r="I807" i="19"/>
  <c r="G807" i="19"/>
  <c r="AJ807" i="19"/>
  <c r="AH807" i="19"/>
  <c r="AF807" i="19"/>
  <c r="AD807" i="19"/>
  <c r="AB807" i="19"/>
  <c r="Z807" i="19"/>
  <c r="X807" i="19"/>
  <c r="V807" i="19"/>
  <c r="T807" i="19"/>
  <c r="R807" i="19"/>
  <c r="P807" i="19"/>
  <c r="N807" i="19"/>
  <c r="L807" i="19"/>
  <c r="J807" i="19"/>
  <c r="H807" i="19"/>
  <c r="F807" i="19"/>
  <c r="AJ808" i="19"/>
  <c r="AH808" i="19"/>
  <c r="AF808" i="19"/>
  <c r="AD808" i="19"/>
  <c r="AB808" i="19"/>
  <c r="Z808" i="19"/>
  <c r="X808" i="19"/>
  <c r="V808" i="19"/>
  <c r="T808" i="19"/>
  <c r="R808" i="19"/>
  <c r="P808" i="19"/>
  <c r="N808" i="19"/>
  <c r="L808" i="19"/>
  <c r="J808" i="19"/>
  <c r="H808" i="19"/>
  <c r="F808" i="19"/>
  <c r="AK808" i="19"/>
  <c r="AI808" i="19"/>
  <c r="AG808" i="19"/>
  <c r="AE808" i="19"/>
  <c r="AC808" i="19"/>
  <c r="AA808" i="19"/>
  <c r="Y808" i="19"/>
  <c r="W808" i="19"/>
  <c r="U808" i="19"/>
  <c r="S808" i="19"/>
  <c r="Q808" i="19"/>
  <c r="O808" i="19"/>
  <c r="D808" i="19"/>
  <c r="M808" i="19"/>
  <c r="K808" i="19"/>
  <c r="I808" i="19"/>
  <c r="G808" i="19"/>
  <c r="F8" i="16"/>
  <c r="F9" i="16" s="1"/>
  <c r="G8" i="16"/>
  <c r="G9" i="16" s="1"/>
  <c r="H8" i="16"/>
  <c r="H9" i="16" s="1"/>
  <c r="I8" i="16"/>
  <c r="I9" i="16" s="1"/>
  <c r="J8" i="16"/>
  <c r="J9" i="16" s="1"/>
  <c r="K8" i="16"/>
  <c r="L8" i="16"/>
  <c r="M8" i="16"/>
  <c r="M9" i="16" s="1"/>
  <c r="N8" i="16"/>
  <c r="N9" i="16" s="1"/>
  <c r="O8" i="16"/>
  <c r="P8" i="16"/>
  <c r="Q8" i="16"/>
  <c r="Q9" i="16" s="1"/>
  <c r="R8" i="16"/>
  <c r="R9" i="16" s="1"/>
  <c r="S8" i="16"/>
  <c r="S9" i="16" s="1"/>
  <c r="T8" i="16"/>
  <c r="U8" i="16"/>
  <c r="U9" i="16" s="1"/>
  <c r="V8" i="16"/>
  <c r="V9" i="16" s="1"/>
  <c r="W8" i="16"/>
  <c r="X8" i="16"/>
  <c r="X9" i="16" s="1"/>
  <c r="Y8" i="16"/>
  <c r="Y9" i="16" s="1"/>
  <c r="Z8" i="16"/>
  <c r="Z9" i="16" s="1"/>
  <c r="AA8" i="16"/>
  <c r="AA9" i="16" s="1"/>
  <c r="AB8" i="16"/>
  <c r="AC8" i="16"/>
  <c r="AC9" i="16" s="1"/>
  <c r="AD8" i="16"/>
  <c r="AD9" i="16" s="1"/>
  <c r="AE8" i="16"/>
  <c r="AE9" i="16" s="1"/>
  <c r="AF8" i="16"/>
  <c r="AF9" i="16" s="1"/>
  <c r="AG8" i="16"/>
  <c r="AG9" i="16" s="1"/>
  <c r="AH8" i="16"/>
  <c r="AH9" i="16" s="1"/>
  <c r="AI8" i="16"/>
  <c r="AI9" i="16" s="1"/>
  <c r="AJ8" i="16"/>
  <c r="AJ9" i="16" s="1"/>
  <c r="AK8" i="16"/>
  <c r="AK9" i="16" s="1"/>
  <c r="AL8" i="16"/>
  <c r="AL9" i="16" s="1"/>
  <c r="K9" i="16"/>
  <c r="L9" i="16"/>
  <c r="O9" i="16"/>
  <c r="P9" i="16"/>
  <c r="T9" i="16"/>
  <c r="W9" i="16"/>
  <c r="AB9" i="16"/>
  <c r="E8" i="16"/>
  <c r="E9" i="16" s="1"/>
  <c r="F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E20" i="20"/>
  <c r="C51" i="22" l="1"/>
  <c r="I49" i="22"/>
  <c r="C49" i="22"/>
  <c r="H47" i="22"/>
  <c r="H54" i="22" s="1"/>
  <c r="G47" i="22"/>
  <c r="G54" i="22" s="1"/>
  <c r="F47" i="22"/>
  <c r="F54" i="22" s="1"/>
  <c r="E47" i="22"/>
  <c r="E54" i="22" s="1"/>
  <c r="D47" i="22"/>
  <c r="I46" i="22"/>
  <c r="I45" i="22"/>
  <c r="I44" i="22"/>
  <c r="I43" i="22"/>
  <c r="I42" i="22"/>
  <c r="I41" i="22"/>
  <c r="I40" i="22"/>
  <c r="I39" i="22"/>
  <c r="I38" i="22"/>
  <c r="I37" i="22"/>
  <c r="I36" i="22"/>
  <c r="I35" i="22"/>
  <c r="I34" i="22"/>
  <c r="I33" i="22"/>
  <c r="I32" i="22"/>
  <c r="I31" i="22"/>
  <c r="I30" i="22"/>
  <c r="I29" i="22"/>
  <c r="I28" i="22"/>
  <c r="I27" i="22"/>
  <c r="I26" i="22"/>
  <c r="I25" i="22"/>
  <c r="I24" i="22"/>
  <c r="I23" i="22"/>
  <c r="I22" i="22"/>
  <c r="I21" i="22"/>
  <c r="I20" i="22"/>
  <c r="I19" i="22"/>
  <c r="I18" i="22"/>
  <c r="I17" i="22"/>
  <c r="I16" i="22"/>
  <c r="I15" i="22"/>
  <c r="I14" i="22"/>
  <c r="I13" i="22"/>
  <c r="I12" i="22"/>
  <c r="I11" i="22"/>
  <c r="I10" i="22"/>
  <c r="I9" i="22"/>
  <c r="I8" i="22"/>
  <c r="D54" i="22" l="1"/>
  <c r="I54" i="22" s="1"/>
  <c r="I47" i="22"/>
  <c r="C47" i="22"/>
  <c r="C54" i="22" s="1"/>
  <c r="E119" i="19"/>
  <c r="E808" i="19" s="1"/>
</calcChain>
</file>

<file path=xl/sharedStrings.xml><?xml version="1.0" encoding="utf-8"?>
<sst xmlns="http://schemas.openxmlformats.org/spreadsheetml/2006/main" count="8383" uniqueCount="5418">
  <si>
    <t>Должность</t>
  </si>
  <si>
    <t>Контактные данные</t>
  </si>
  <si>
    <t>1 КПО</t>
  </si>
  <si>
    <t>2 КПО</t>
  </si>
  <si>
    <t>3 КПО</t>
  </si>
  <si>
    <t>4 КПО</t>
  </si>
  <si>
    <t>5 КПО</t>
  </si>
  <si>
    <t>Наименование организации</t>
  </si>
  <si>
    <t>Летчики-наблюдатели</t>
  </si>
  <si>
    <t>Парашютисты-пожарные</t>
  </si>
  <si>
    <t>Десантники-пожарные</t>
  </si>
  <si>
    <t>Лицо, ответственное за объект</t>
  </si>
  <si>
    <t>Местоположение (географические координаты, ближайший населенный пункт)</t>
  </si>
  <si>
    <t xml:space="preserve">Контактные данные </t>
  </si>
  <si>
    <t>Вид формирования (ППО, АСФ)</t>
  </si>
  <si>
    <t>Количество формирований</t>
  </si>
  <si>
    <t xml:space="preserve">Наименование </t>
  </si>
  <si>
    <t>Муниципальное образование</t>
  </si>
  <si>
    <t>Итого по субъекту Российской Федерации:</t>
  </si>
  <si>
    <t>Участковое лесничество</t>
  </si>
  <si>
    <t>Количество сил пожаротушения</t>
  </si>
  <si>
    <t>Лесничество (лесопарк)</t>
  </si>
  <si>
    <t>Примечание</t>
  </si>
  <si>
    <t>Глава муниципального образования и председатель КЧС и ПБ</t>
  </si>
  <si>
    <t>Наименование лесничества</t>
  </si>
  <si>
    <t>Площадь, га</t>
  </si>
  <si>
    <t>I</t>
  </si>
  <si>
    <t>II</t>
  </si>
  <si>
    <t>III</t>
  </si>
  <si>
    <t>IV</t>
  </si>
  <si>
    <t>V</t>
  </si>
  <si>
    <t>Наличие пунктов заправки авиа ГСМ</t>
  </si>
  <si>
    <t xml:space="preserve">Должностное лицо, </t>
  </si>
  <si>
    <t xml:space="preserve">ответственное </t>
  </si>
  <si>
    <t xml:space="preserve">Руководитель                                      </t>
  </si>
  <si>
    <t xml:space="preserve">за составление  формы     </t>
  </si>
  <si>
    <t xml:space="preserve">  (подпись)</t>
  </si>
  <si>
    <t xml:space="preserve">Руководитель                    </t>
  </si>
  <si>
    <t xml:space="preserve">                                                                                                                                                              </t>
  </si>
  <si>
    <t xml:space="preserve">     (Ф.И.О.)                    </t>
  </si>
  <si>
    <t xml:space="preserve">     (должность)              </t>
  </si>
  <si>
    <t xml:space="preserve">                                                                                                                                    </t>
  </si>
  <si>
    <t xml:space="preserve">    (Ф.И.О.)        </t>
  </si>
  <si>
    <t xml:space="preserve">за составление  формы    </t>
  </si>
  <si>
    <t xml:space="preserve">                                                   </t>
  </si>
  <si>
    <t xml:space="preserve">    (контактный телефон   с указанием кода города)  </t>
  </si>
  <si>
    <t xml:space="preserve"> (дата составления документа)</t>
  </si>
  <si>
    <r>
      <t xml:space="preserve"> </t>
    </r>
    <r>
      <rPr>
        <sz val="14"/>
        <color theme="1"/>
        <rFont val="Times New Roman"/>
        <family val="1"/>
        <charset val="204"/>
      </rPr>
      <t>Тип воздушного судна, которое может осуществлять приземление, взлет</t>
    </r>
  </si>
  <si>
    <t>№ п/п</t>
  </si>
  <si>
    <t>(контактный телефон   с указанием кода города)</t>
  </si>
  <si>
    <t>(дата составления документа)</t>
  </si>
  <si>
    <t>Вид пожарной техники, оборудования, противопожарного снаряжения, инвентаря, тип горюче-смазочных материалов</t>
  </si>
  <si>
    <t>Уровень пожарной опасности</t>
  </si>
  <si>
    <t>Мероприятия</t>
  </si>
  <si>
    <t>Ответственные за привлечение</t>
  </si>
  <si>
    <t>Должность ответственного лица</t>
  </si>
  <si>
    <t xml:space="preserve">             (Ф.И.О.)                    </t>
  </si>
  <si>
    <t>Ответственное лицо</t>
  </si>
  <si>
    <t>Техника, оборудование и средства для тушения лесных пожаров (единиц)</t>
  </si>
  <si>
    <t>Контактные 
данные</t>
  </si>
  <si>
    <t>Руководители тушения  лесных пожаров</t>
  </si>
  <si>
    <t>Инструкторы авиапожарных служб</t>
  </si>
  <si>
    <t>Постоянные работники  наземных служб 
 пожаротушения (лесные пожарные)</t>
  </si>
  <si>
    <t>Временные   работники наземных служб
пожаротушения (лесные пожарные)</t>
  </si>
  <si>
    <t>лесопожарные автоцистерны (лесопожарные машины)</t>
  </si>
  <si>
    <t>тракторы лесопожарные</t>
  </si>
  <si>
    <t>бульдозеры</t>
  </si>
  <si>
    <t>плуги лесные</t>
  </si>
  <si>
    <t>мотопомпы</t>
  </si>
  <si>
    <t>бензопилы</t>
  </si>
  <si>
    <t>воздуходувки</t>
  </si>
  <si>
    <t>беспилотные летательные аппараты (комплексы)</t>
  </si>
  <si>
    <t>зажигательные аппараты</t>
  </si>
  <si>
    <t>вертолетные водосливные устройства</t>
  </si>
  <si>
    <t>авиационные пожарные емкости</t>
  </si>
  <si>
    <t>трактор гусеничный</t>
  </si>
  <si>
    <t>трактор колесный</t>
  </si>
  <si>
    <t>вездеходы</t>
  </si>
  <si>
    <t>грузовые машины</t>
  </si>
  <si>
    <t>автобусы, вахтовки</t>
  </si>
  <si>
    <t>пожарные емкости</t>
  </si>
  <si>
    <t>ранцевые лесные огнетушители</t>
  </si>
  <si>
    <t>радиостанции УКВ-диапазона</t>
  </si>
  <si>
    <t>радиостанции КВ-диапазона</t>
  </si>
  <si>
    <t>чел.</t>
  </si>
  <si>
    <t>групп</t>
  </si>
  <si>
    <t xml:space="preserve">(контактный телефон   с указанием кода города)  </t>
  </si>
  <si>
    <t xml:space="preserve">(контактный телефон  с указанием кода города)  </t>
  </si>
  <si>
    <t>пожарные автоцистерны (машины)</t>
  </si>
  <si>
    <t>экскаваторы</t>
  </si>
  <si>
    <t>легковые машины</t>
  </si>
  <si>
    <t>лопаты</t>
  </si>
  <si>
    <t>топоры-мотыги</t>
  </si>
  <si>
    <t>вертолеты</t>
  </si>
  <si>
    <t>самолеты</t>
  </si>
  <si>
    <t>специализированная гусеничная техника</t>
  </si>
  <si>
    <t>лесопожарные катера, моторные лодки</t>
  </si>
  <si>
    <t>Итого по лесничеству:</t>
  </si>
  <si>
    <t>Итого по организации:</t>
  </si>
  <si>
    <t>Лесничество 
(лесопарк)</t>
  </si>
  <si>
    <t xml:space="preserve">Местоположение (географические координаты, ближайший населенный пункт) </t>
  </si>
  <si>
    <t>Должность
руководителя
организации</t>
  </si>
  <si>
    <t xml:space="preserve">(Ф.И.О.)                    </t>
  </si>
  <si>
    <t>(подпись)</t>
  </si>
  <si>
    <t xml:space="preserve">(должность)              </t>
  </si>
  <si>
    <t>Стаж работы руководителем тушения лесных пожаров</t>
  </si>
  <si>
    <t>Средний класс природной 
пожарной опасности</t>
  </si>
  <si>
    <t>Общая</t>
  </si>
  <si>
    <t>по классам природной пожарной опасности</t>
  </si>
  <si>
    <t xml:space="preserve">                                                                                                                                                                                                </t>
  </si>
  <si>
    <t xml:space="preserve"> (Ф.И.О.) </t>
  </si>
  <si>
    <t xml:space="preserve"> (должность) </t>
  </si>
  <si>
    <t xml:space="preserve"> (подпись)</t>
  </si>
  <si>
    <t xml:space="preserve">                                                                                                                                                                      </t>
  </si>
  <si>
    <t>(контактный телефон  с указанием кода города)</t>
  </si>
  <si>
    <t xml:space="preserve">(контактный телефон  с указанием кода города) </t>
  </si>
  <si>
    <t>Должностное лицо, ответственное за составление  формы</t>
  </si>
  <si>
    <t>трейлеры</t>
  </si>
  <si>
    <t>тралы</t>
  </si>
  <si>
    <t>тягач</t>
  </si>
  <si>
    <t>Количество, единица измерения</t>
  </si>
  <si>
    <t>Местонахождение резерва (населенный пункт, адрес)</t>
  </si>
  <si>
    <t xml:space="preserve">Лица, ответственные за
формирование и сохранность резерва
</t>
  </si>
  <si>
    <t>Наименование показателя</t>
  </si>
  <si>
    <t>План</t>
  </si>
  <si>
    <t>Факт</t>
  </si>
  <si>
    <t>Наличие планов тушения лесных пожаров</t>
  </si>
  <si>
    <t>ед.</t>
  </si>
  <si>
    <t>тыс. руб.</t>
  </si>
  <si>
    <t>федерального бюджета</t>
  </si>
  <si>
    <t>бюджета субъекта Российской Федерации</t>
  </si>
  <si>
    <t>Организация мониторинга пожарной опасности в лесах и лесных пожаров</t>
  </si>
  <si>
    <t>шт.</t>
  </si>
  <si>
    <t>Утверждено наземных маршрутов патрулирования</t>
  </si>
  <si>
    <t>км</t>
  </si>
  <si>
    <t>Утверждено авиационных маршрутов патрулирования</t>
  </si>
  <si>
    <t>Наличие специализированной диспетчерской службы</t>
  </si>
  <si>
    <t xml:space="preserve">Подготовлено к работе лесопожарных формирований (ПХС, ЛПФ) </t>
  </si>
  <si>
    <t>Наличие государственных контрактов или государственных заданий на выполнение работ по тушению лесных пожаров, осуществляемых  лесопожарными формированиями</t>
  </si>
  <si>
    <t>Лузское</t>
  </si>
  <si>
    <t>Опаринское</t>
  </si>
  <si>
    <t>Пинюгское</t>
  </si>
  <si>
    <t>Афанасьевское</t>
  </si>
  <si>
    <t>Белохолуницкое</t>
  </si>
  <si>
    <t>Верхошижемское</t>
  </si>
  <si>
    <t>Даровское</t>
  </si>
  <si>
    <t>Дубровское</t>
  </si>
  <si>
    <t>Зуевское</t>
  </si>
  <si>
    <t>Кайское</t>
  </si>
  <si>
    <t>Кирово-Чепецкое</t>
  </si>
  <si>
    <t>Кирсинское</t>
  </si>
  <si>
    <t>Котельничское</t>
  </si>
  <si>
    <t>Куменское</t>
  </si>
  <si>
    <t>Мурашинское</t>
  </si>
  <si>
    <t>Нагорское</t>
  </si>
  <si>
    <t>Омутнинское</t>
  </si>
  <si>
    <t>Оричевское</t>
  </si>
  <si>
    <t>Орловское</t>
  </si>
  <si>
    <t>Парковое</t>
  </si>
  <si>
    <t>Рудниковское</t>
  </si>
  <si>
    <t>Свечинское</t>
  </si>
  <si>
    <t>Синегорское</t>
  </si>
  <si>
    <t>Слободское</t>
  </si>
  <si>
    <t>Сорвижское</t>
  </si>
  <si>
    <t>Унинское</t>
  </si>
  <si>
    <t>Фаленское</t>
  </si>
  <si>
    <t>Шабалинское</t>
  </si>
  <si>
    <t>Юрьянское</t>
  </si>
  <si>
    <t>Вятско-Полянское</t>
  </si>
  <si>
    <t>Кикнурское</t>
  </si>
  <si>
    <t>Кильмезское</t>
  </si>
  <si>
    <t>Малмыжское</t>
  </si>
  <si>
    <t>Немское</t>
  </si>
  <si>
    <t>Нолинское</t>
  </si>
  <si>
    <t>Санчурское</t>
  </si>
  <si>
    <t>Суводское</t>
  </si>
  <si>
    <t>Уржумское</t>
  </si>
  <si>
    <t>Яранское</t>
  </si>
  <si>
    <t>Леса, расположенные на землях населенных пунктов</t>
  </si>
  <si>
    <t>заместитель министра лесного хозяйства Кировской области</t>
  </si>
  <si>
    <t>директор</t>
  </si>
  <si>
    <t>начальник лесного отдела министерства Афанасьевского лесничества</t>
  </si>
  <si>
    <t>Морозов Дмитрий Сергеевич</t>
  </si>
  <si>
    <t>начальник лесного отдела министерства Белохолуницкого лесничества</t>
  </si>
  <si>
    <t>начальник лесного отдела министерства Верхошижемского лесничества</t>
  </si>
  <si>
    <t>Паюров Сергей Михайлович</t>
  </si>
  <si>
    <t>начальник лесного отдела министерства Вятскополянского лесничества</t>
  </si>
  <si>
    <t>начальник лесного отдела министерства Зуевского лесничества</t>
  </si>
  <si>
    <t>Варнин Владимир Геннадьевич</t>
  </si>
  <si>
    <t>начальник лесного отдела министерства Кайского лесничества</t>
  </si>
  <si>
    <t>Мамаев Юрий Геннадьевич</t>
  </si>
  <si>
    <t>начальник лесного отдела министерства Кикнурского лесничества</t>
  </si>
  <si>
    <t>начальник лесного отдела министерства Кильмезского лесничества</t>
  </si>
  <si>
    <t>начальник лесного отдела министерства Кирово-Чепецкого лесничества</t>
  </si>
  <si>
    <t>начальник лесного отдела министерства Кирсинского лесничества</t>
  </si>
  <si>
    <t>начальник лесного отдела министерства Котельничского лесничества</t>
  </si>
  <si>
    <t>начальник лесного отдела министерства Куменского лесничества</t>
  </si>
  <si>
    <t>начальник лесного отдела министерства Лузского лесничества</t>
  </si>
  <si>
    <t>Стрельцов Сергей Николаевич</t>
  </si>
  <si>
    <t>начальник лесного отдела министерства Малмыжского лесничества</t>
  </si>
  <si>
    <t>начальник лесного отдела министерства Нагорского лесничества</t>
  </si>
  <si>
    <t>Ворончихин Владимир Алексеевич</t>
  </si>
  <si>
    <t>начальник лесного отдела министерства Немского лесничества</t>
  </si>
  <si>
    <t>Андреев Геннадий Петрович</t>
  </si>
  <si>
    <t>начальник лесного отдела министерства Нолинского лесничества</t>
  </si>
  <si>
    <t>Симонов Леонид Петрович</t>
  </si>
  <si>
    <t>начальник лесного отдела министерства Омутнинского лесничества</t>
  </si>
  <si>
    <t>начальник лесного отдела министерства Опаринского лесничества</t>
  </si>
  <si>
    <t>начальник лесного отдела министерства Оричевского лесничества</t>
  </si>
  <si>
    <t>начальник лесного отдела министерства Орловского лесничества</t>
  </si>
  <si>
    <t>начальник лесного отдела министерства Паркового лесничества</t>
  </si>
  <si>
    <t>начальник лесного отдела министерства Рудниковского лесничества</t>
  </si>
  <si>
    <t>начальник лесного отдела министерства Санчурского лесничества</t>
  </si>
  <si>
    <t>(83357) 2-22-93, 
89229147597</t>
  </si>
  <si>
    <t>Подоплелов Виталий Александрович</t>
  </si>
  <si>
    <t>Сабитов Ризанур Рашидович</t>
  </si>
  <si>
    <t>начальник лесного отдела министерства Синегорского лесничества</t>
  </si>
  <si>
    <t>Червоткин Валерий Анатольевич</t>
  </si>
  <si>
    <t>начальник лесного отдела министерства Слободского лесничества</t>
  </si>
  <si>
    <t>Опалев Алексей Аркадьевич</t>
  </si>
  <si>
    <t>начальник лесного отдела министерства Суводского лесничества</t>
  </si>
  <si>
    <t>Вохминцева Татьяна Владимировна</t>
  </si>
  <si>
    <t>начальник лесного отдела министерства Унинского лесничества</t>
  </si>
  <si>
    <t>Губин Алексей Владимирович</t>
  </si>
  <si>
    <t>начальник лесного отдела министерства Уржумского лесничества</t>
  </si>
  <si>
    <t>Попова Татьяна Геннадьевна</t>
  </si>
  <si>
    <t>начальник лесного отдела министерства Фаленского лесничества</t>
  </si>
  <si>
    <t>начальник лесного отдела министерства Шабалинского лесничества</t>
  </si>
  <si>
    <t>начальник лесного отдела министерства Яранского лесничества</t>
  </si>
  <si>
    <t>(8332) 54-76-50</t>
  </si>
  <si>
    <t>Ефремов Иван Николаевич</t>
  </si>
  <si>
    <t>Тарасова Елена Михайловна</t>
  </si>
  <si>
    <t>директор ФГБУ «Государственный природный заповедник «Нургуш»</t>
  </si>
  <si>
    <t>Лопатин Яков Геннадьевич</t>
  </si>
  <si>
    <t>Сергеев Степан Николаевич</t>
  </si>
  <si>
    <t>начальник службы ППЗиСР в\ч 44200</t>
  </si>
  <si>
    <t>начальник</t>
  </si>
  <si>
    <t>(8332) 54-68-33</t>
  </si>
  <si>
    <t>дежурный смены ЦУКС</t>
  </si>
  <si>
    <t>(8332) 64-45-10</t>
  </si>
  <si>
    <t>Селянин Константин Никандрович</t>
  </si>
  <si>
    <t>(8332) 58-94-18</t>
  </si>
  <si>
    <t>(83334) 6-24-11,
89229577021</t>
  </si>
  <si>
    <t>(83339) 3-01-72,
89128288665</t>
  </si>
  <si>
    <t>(83341) 5-11-06,
89229582643</t>
  </si>
  <si>
    <t>(83338) 2-24-05,
89128286816</t>
  </si>
  <si>
    <t>(83339) 2-10-50,
89229577035</t>
  </si>
  <si>
    <t>(83343) 2-16-01,
89229577121</t>
  </si>
  <si>
    <t>(83347) 2-21-51,
2-21-41, 
89229400825</t>
  </si>
  <si>
    <t>(83350) 2-17-61,
89123614126</t>
  </si>
  <si>
    <t>(83368) 2-14-51,
89229577094</t>
  </si>
  <si>
    <t>(83352) 2-15-53,
89229577085</t>
  </si>
  <si>
    <t>(83365) 2-12-58,
89229582644</t>
  </si>
  <si>
    <t>(83349) 7-11-01,
89229344512</t>
  </si>
  <si>
    <t>(83362) 4-23-98,
89128288554</t>
  </si>
  <si>
    <t>Зевахина Надежда Николаевна</t>
  </si>
  <si>
    <t>(83335) 2-15-44,
89128288416</t>
  </si>
  <si>
    <t>Кашин Владимир Юрьевич</t>
  </si>
  <si>
    <t>Севрюгин Александр Юрьевич</t>
  </si>
  <si>
    <t>начальник лесного отдела министерства Свечинского лесничества</t>
  </si>
  <si>
    <t>начальник лесного отдела министерства Сорвижского лесничества</t>
  </si>
  <si>
    <t>Хлыбов Семен Михайлович</t>
  </si>
  <si>
    <t>Хохрякова Елена Валерьевна</t>
  </si>
  <si>
    <t>Арбажский район</t>
  </si>
  <si>
    <t>глава района</t>
  </si>
  <si>
    <t>(83330) 2-11-35, 
89123773602</t>
  </si>
  <si>
    <t>председатель КЧС и ПБ</t>
  </si>
  <si>
    <t>Афанасьевский район</t>
  </si>
  <si>
    <t>Белохолуницкий район</t>
  </si>
  <si>
    <t>Телицина Татьяна Александровна</t>
  </si>
  <si>
    <t>Тетенькин Александр Михайлович</t>
  </si>
  <si>
    <t>Богородский муниципальный район</t>
  </si>
  <si>
    <t>Верхнекамский район</t>
  </si>
  <si>
    <t xml:space="preserve">Олин Андрей Васильевич </t>
  </si>
  <si>
    <t>Верхошижемский район</t>
  </si>
  <si>
    <t>Вятскополянский район</t>
  </si>
  <si>
    <t xml:space="preserve">Чернышев Максим Николаевич </t>
  </si>
  <si>
    <t>(83334) 6-17-76</t>
  </si>
  <si>
    <t xml:space="preserve">Даровской район </t>
  </si>
  <si>
    <t>Елькин Олег Юрьевич</t>
  </si>
  <si>
    <t>(83336) 2-12-51, 89638866200</t>
  </si>
  <si>
    <t>Зуевский район</t>
  </si>
  <si>
    <t>Кощеев Анатолий Николаевич</t>
  </si>
  <si>
    <t>Кикнурский район</t>
  </si>
  <si>
    <t>Галкин Сергей Юрьевич</t>
  </si>
  <si>
    <t>Перелет Елена Николаевна</t>
  </si>
  <si>
    <t>Кильмезский муниципальный район</t>
  </si>
  <si>
    <t>Стяжкин Алексей Васильевич</t>
  </si>
  <si>
    <t>Яговкина Светлана Юрьевна</t>
  </si>
  <si>
    <t>город Киров</t>
  </si>
  <si>
    <t>Кирово-Чепецкий район</t>
  </si>
  <si>
    <t>Елькин Сергей Васильевич</t>
  </si>
  <si>
    <t>Котельничский район</t>
  </si>
  <si>
    <t>(83342) 4-23-72</t>
  </si>
  <si>
    <t xml:space="preserve">Куменский район </t>
  </si>
  <si>
    <t>(83343) 2-12-51</t>
  </si>
  <si>
    <t>Шемпелев Иван Николаевич</t>
  </si>
  <si>
    <t>Лебяжский район</t>
  </si>
  <si>
    <t>Лузский район</t>
  </si>
  <si>
    <t>Орлов Дмитрий Владимирович</t>
  </si>
  <si>
    <t>(83346) 5-14-46</t>
  </si>
  <si>
    <t>(83346) 5-17-49</t>
  </si>
  <si>
    <t>Малмыжский район</t>
  </si>
  <si>
    <t>(83347) 2-03-44</t>
  </si>
  <si>
    <t xml:space="preserve">Мурашинский район </t>
  </si>
  <si>
    <t xml:space="preserve">Нагорский район </t>
  </si>
  <si>
    <t>Булычев Владимир Евгеньевич</t>
  </si>
  <si>
    <t>Немский район</t>
  </si>
  <si>
    <t>Малышев Николай Григорьевич</t>
  </si>
  <si>
    <t>Нолинский район</t>
  </si>
  <si>
    <t xml:space="preserve">Грудцин Николай Николаевич </t>
  </si>
  <si>
    <t>Ивакин Алексей Леонидович</t>
  </si>
  <si>
    <t>Омутнинский район</t>
  </si>
  <si>
    <t>Опаринский район</t>
  </si>
  <si>
    <t>Макаров Андрей Дмитриевич</t>
  </si>
  <si>
    <t>(83353) 2-22-40, 
89536779944</t>
  </si>
  <si>
    <t>Оричевский район</t>
  </si>
  <si>
    <t>Нургалин Вадим Рамильевич</t>
  </si>
  <si>
    <t>Орловский район Кировской области</t>
  </si>
  <si>
    <t>Пижанский район</t>
  </si>
  <si>
    <t>Подосиновский район Кировской области</t>
  </si>
  <si>
    <t>(83351) 2-19-79</t>
  </si>
  <si>
    <t>Санчурский район</t>
  </si>
  <si>
    <t>Попов Александр Геннадьевич</t>
  </si>
  <si>
    <t>(83357) 2-12-51</t>
  </si>
  <si>
    <t>Полозов Виталий Евгеньевич</t>
  </si>
  <si>
    <t>(83357) 2-12-53</t>
  </si>
  <si>
    <t>Свечинский район</t>
  </si>
  <si>
    <t>Бусыгин Николай Дмитриевич</t>
  </si>
  <si>
    <t>(83358)  2-12-51, 89128225733</t>
  </si>
  <si>
    <t>Слободской район</t>
  </si>
  <si>
    <t xml:space="preserve">Советский район Кировской области </t>
  </si>
  <si>
    <t>Сунский район</t>
  </si>
  <si>
    <t xml:space="preserve">Тужинский район </t>
  </si>
  <si>
    <t>Унинский район</t>
  </si>
  <si>
    <t>(83359) 2-13-30</t>
  </si>
  <si>
    <t>Уржумский муниципальный район</t>
  </si>
  <si>
    <t>Фаленский район</t>
  </si>
  <si>
    <t>Шабалинский район</t>
  </si>
  <si>
    <t>Рогожников Александр Евгеньевич</t>
  </si>
  <si>
    <t xml:space="preserve">(83345) 2-15-51
</t>
  </si>
  <si>
    <t>(83345) 2-11-64</t>
  </si>
  <si>
    <t>Юрьянский район</t>
  </si>
  <si>
    <t>(83366) 2-12-51</t>
  </si>
  <si>
    <t>Яранский район</t>
  </si>
  <si>
    <t xml:space="preserve">ЗАТО Первомайский </t>
  </si>
  <si>
    <t>глава городского округа ЗАТО Первомайский</t>
  </si>
  <si>
    <t>Тарасов Александр Арсеньевич</t>
  </si>
  <si>
    <t xml:space="preserve">(83361) 4-91-01,   892290177 10 </t>
  </si>
  <si>
    <t>(83349) 2-22-51, 89229518464</t>
  </si>
  <si>
    <t>(83350) 2-12-51, 89127233794</t>
  </si>
  <si>
    <t>(83354) 2-12-51,
89128212776</t>
  </si>
  <si>
    <t>г. Киров</t>
  </si>
  <si>
    <t>Слободской</t>
  </si>
  <si>
    <t>(8332) 67-68-69, 89127157546</t>
  </si>
  <si>
    <t>ЗАТО Первомайский</t>
  </si>
  <si>
    <t>ППО</t>
  </si>
  <si>
    <t>Зуевское, Унинское</t>
  </si>
  <si>
    <t>Кайское, Кирсинское, Рудниковское</t>
  </si>
  <si>
    <t>Верхошижемское, Куменское, Оричевское, Сорвижское</t>
  </si>
  <si>
    <t>Даровской район</t>
  </si>
  <si>
    <t>Кирово-Чепецкое, Парковое</t>
  </si>
  <si>
    <t>Куменский район</t>
  </si>
  <si>
    <t>Мурашинский район</t>
  </si>
  <si>
    <t>Нагорское, Синегорское</t>
  </si>
  <si>
    <t>Нагорский район</t>
  </si>
  <si>
    <t>Оричевское, Куменское</t>
  </si>
  <si>
    <t>Советский район Кировской области</t>
  </si>
  <si>
    <t>Тужинский район</t>
  </si>
  <si>
    <t>Фаленское, Унинское</t>
  </si>
  <si>
    <t>Фаленское, Зуевское</t>
  </si>
  <si>
    <t>Фалёнский район</t>
  </si>
  <si>
    <t>Парковое, Юрьянское</t>
  </si>
  <si>
    <t>Кировская область</t>
  </si>
  <si>
    <t>Даровское, Котельничское, Шабалинское, Орловское, Свечинское</t>
  </si>
  <si>
    <t xml:space="preserve">Котельничское,
Орловское,
Даровское,
Шабалинское,
Свечинское,
Сорвижское,
Кикнурское,
Санчурское,
Яранское,
Суводское,
Верхошижемское,
Оричевское,
Мурашинское,
Опаринское,
Пинюгское,
Лузское </t>
  </si>
  <si>
    <t>Кирсинское,
Рудниковское,
Кайское,
Афанасьевское,
Омутнинское</t>
  </si>
  <si>
    <t>все участковые лесничества</t>
  </si>
  <si>
    <t>да</t>
  </si>
  <si>
    <t>Ан-2, Ми-2</t>
  </si>
  <si>
    <t>нет</t>
  </si>
  <si>
    <t>человек</t>
  </si>
  <si>
    <t>министерство лесного хозяйства Кировской области</t>
  </si>
  <si>
    <t>Правительство Кировской области, администрации муниципальных образований</t>
  </si>
  <si>
    <t>пожарная опасность отсутствует</t>
  </si>
  <si>
    <t>низкая пожарная опасность</t>
  </si>
  <si>
    <t>средняя пожарная опасность</t>
  </si>
  <si>
    <t>высокая пожарная опасность</t>
  </si>
  <si>
    <t>чрезвычайная пожарная опасность</t>
  </si>
  <si>
    <t>ежедневное однократное авиапатрулирование, а при наличии пожаров двукратное (кратность патрулирования может корректироваться в зависимости от выделенного финансирования)</t>
  </si>
  <si>
    <t>Класс пожарной опасности (КПО)</t>
  </si>
  <si>
    <t>Земли обороны: Кировское лесничество Министерства обороны Российской Федерации-филиал ФГКУ «Управление лесного хозяйства и природопользования» Министерства обороны Российской Федерации</t>
  </si>
  <si>
    <t>Особо охраняемые природные территории: ФГБУ
«Государственный природный заповедник «Нургуш»</t>
  </si>
  <si>
    <t>Демшин Александр Степанович</t>
  </si>
  <si>
    <t>Исупов Алексей Вячеславович</t>
  </si>
  <si>
    <t xml:space="preserve">Афанасьевское      </t>
  </si>
  <si>
    <t xml:space="preserve">Белохолуницкое     </t>
  </si>
  <si>
    <t xml:space="preserve">Верхошижемское     </t>
  </si>
  <si>
    <t xml:space="preserve">Вятскополянское    </t>
  </si>
  <si>
    <t xml:space="preserve">Даровское          </t>
  </si>
  <si>
    <t xml:space="preserve">Дубровское         </t>
  </si>
  <si>
    <t xml:space="preserve">Зуевское           </t>
  </si>
  <si>
    <t xml:space="preserve">Кайское            </t>
  </si>
  <si>
    <t xml:space="preserve">Кикнурское         </t>
  </si>
  <si>
    <t xml:space="preserve">Кильмезское        </t>
  </si>
  <si>
    <t xml:space="preserve">Кирово-Чепецкое    </t>
  </si>
  <si>
    <t xml:space="preserve">Кирсинское         </t>
  </si>
  <si>
    <t>ИП Федорова Г.В.</t>
  </si>
  <si>
    <t xml:space="preserve">Котельничское      </t>
  </si>
  <si>
    <t xml:space="preserve">Куменское          </t>
  </si>
  <si>
    <t xml:space="preserve">Лузское            </t>
  </si>
  <si>
    <t xml:space="preserve">Малмыжское         </t>
  </si>
  <si>
    <t xml:space="preserve">Мурашинское        </t>
  </si>
  <si>
    <t xml:space="preserve">Нагорское          </t>
  </si>
  <si>
    <t xml:space="preserve"> </t>
  </si>
  <si>
    <t>ИП Леушин С.А.</t>
  </si>
  <si>
    <t xml:space="preserve">Нолинское          </t>
  </si>
  <si>
    <t xml:space="preserve">Немское            </t>
  </si>
  <si>
    <t>ИП Ожегов Н.В.</t>
  </si>
  <si>
    <t>ИП Логинов А.Ф.</t>
  </si>
  <si>
    <t>ООО «Вятский фанерный комбинат»</t>
  </si>
  <si>
    <t xml:space="preserve">Опаринское         </t>
  </si>
  <si>
    <t xml:space="preserve">Омутнинское        </t>
  </si>
  <si>
    <t xml:space="preserve">Оричевское         </t>
  </si>
  <si>
    <t xml:space="preserve">Орловское          </t>
  </si>
  <si>
    <t xml:space="preserve">Парковое           </t>
  </si>
  <si>
    <t>ИП Аветисян О.П.</t>
  </si>
  <si>
    <t>ИП Зубарев В.А.</t>
  </si>
  <si>
    <t>ИП Панкратов В.З.</t>
  </si>
  <si>
    <t>ИП Копылов В.А.</t>
  </si>
  <si>
    <t xml:space="preserve">Пинюгское          </t>
  </si>
  <si>
    <t>ИП Елькин В.В.</t>
  </si>
  <si>
    <t>ИП Пирогов В.Д.</t>
  </si>
  <si>
    <t>ИП Нечаев С. В.</t>
  </si>
  <si>
    <t xml:space="preserve">Рудниковское       </t>
  </si>
  <si>
    <t xml:space="preserve">Санчурское         </t>
  </si>
  <si>
    <t xml:space="preserve">Свечинское         </t>
  </si>
  <si>
    <t xml:space="preserve">Синегорское        </t>
  </si>
  <si>
    <t xml:space="preserve">Слободское         </t>
  </si>
  <si>
    <t xml:space="preserve">Сорвижское         </t>
  </si>
  <si>
    <t xml:space="preserve">Суводское          </t>
  </si>
  <si>
    <t xml:space="preserve">Унинское           </t>
  </si>
  <si>
    <t xml:space="preserve">Уржумское          </t>
  </si>
  <si>
    <t xml:space="preserve">Фаленское          </t>
  </si>
  <si>
    <t xml:space="preserve">Шабалинское        </t>
  </si>
  <si>
    <t xml:space="preserve">Юрьянское          </t>
  </si>
  <si>
    <t xml:space="preserve">Яранское           </t>
  </si>
  <si>
    <t>АО  «Нововятский лыжный комбинат»</t>
  </si>
  <si>
    <t>ОАО «Нововятский лыжный комбинат»</t>
  </si>
  <si>
    <t>АО «Нововятский лыжный комбинат»</t>
  </si>
  <si>
    <t>ООО «Древкомплект»</t>
  </si>
  <si>
    <t xml:space="preserve">ООО «Леспром»                </t>
  </si>
  <si>
    <t xml:space="preserve">ООО «Агро»                          </t>
  </si>
  <si>
    <t xml:space="preserve">ООО «Ритм-бис»                   </t>
  </si>
  <si>
    <t xml:space="preserve">ООО «Зодчий»                     </t>
  </si>
  <si>
    <t xml:space="preserve">ООО «Стимул»                       </t>
  </si>
  <si>
    <t xml:space="preserve">ООО ХК  «Кильмезьлес» </t>
  </si>
  <si>
    <t xml:space="preserve">ИП Стяжкин И.В. </t>
  </si>
  <si>
    <t>ИП Чучалин В.В.</t>
  </si>
  <si>
    <t xml:space="preserve">ИП Двоеглазов А.А.   </t>
  </si>
  <si>
    <t xml:space="preserve">ИП Кашин  А.Н.                       </t>
  </si>
  <si>
    <t>ИП Телицин Е.Н.</t>
  </si>
  <si>
    <t>ИП Тихонов А.П.</t>
  </si>
  <si>
    <t xml:space="preserve">ИП Шуплецов А.Л. </t>
  </si>
  <si>
    <t xml:space="preserve">ООО «Лестехснаб плюс»                      </t>
  </si>
  <si>
    <t xml:space="preserve">ООО «Лестехснаб плюс»                          </t>
  </si>
  <si>
    <t>ОАО     «Агрохимсервис»</t>
  </si>
  <si>
    <t>ИП Курч И.Н.</t>
  </si>
  <si>
    <t>ИП Пономарев А.С.</t>
  </si>
  <si>
    <t>ООО «Эверест»</t>
  </si>
  <si>
    <t>ООО «Крона»</t>
  </si>
  <si>
    <t>ООО «Богородское»</t>
  </si>
  <si>
    <t xml:space="preserve">ИП Соловьёв С.Н. </t>
  </si>
  <si>
    <t xml:space="preserve">ИП Соколов А.Г. </t>
  </si>
  <si>
    <t>Всего по лесничеству:</t>
  </si>
  <si>
    <t xml:space="preserve">    (контактный телефон с указанием кода города)  </t>
  </si>
  <si>
    <t>1 штука</t>
  </si>
  <si>
    <t>20 штук</t>
  </si>
  <si>
    <t>Респиратор</t>
  </si>
  <si>
    <t>Лопата штыковая</t>
  </si>
  <si>
    <t>Ведро оцинкованное</t>
  </si>
  <si>
    <t>(8332) 67-54-05</t>
  </si>
  <si>
    <t>Быданцева Татьяна Дмитриевна</t>
  </si>
  <si>
    <t>начальник  лесного отдела министерства  Афанасьевского лесничества</t>
  </si>
  <si>
    <t>Холтобина Татьяна Валерьевна</t>
  </si>
  <si>
    <t>Варанкин Евгений Павлович</t>
  </si>
  <si>
    <t xml:space="preserve">лесничий КОГКУ «Кировлесцентр» </t>
  </si>
  <si>
    <t>Черанёв Евгений Владимирович</t>
  </si>
  <si>
    <t>№ 52 от 03.04.2010</t>
  </si>
  <si>
    <t>Боров Сергей    Сергеевич</t>
  </si>
  <si>
    <t>Варанкина Светлана Игнатьевна</t>
  </si>
  <si>
    <t>Плишкин Михаил Николаевич</t>
  </si>
  <si>
    <t>№ 5523 от 07.05.2015</t>
  </si>
  <si>
    <t>Меркучев Александр Иванович</t>
  </si>
  <si>
    <t>(83331) 2-14-39</t>
  </si>
  <si>
    <t>№ 21 от 15.09.2015</t>
  </si>
  <si>
    <t>Першин Виктор Дмитриевич</t>
  </si>
  <si>
    <t xml:space="preserve">инженер по лесфонду 
СПоК «Камский лес» </t>
  </si>
  <si>
    <t>№ 5522 от  07.05.2015</t>
  </si>
  <si>
    <t>Бисеров Владимир Викторович</t>
  </si>
  <si>
    <t xml:space="preserve">мастер по лесу 
СПК-колхоза «Луч» </t>
  </si>
  <si>
    <t>№ 5516 от 07.05.2015</t>
  </si>
  <si>
    <t>Дубайлов Евгений Михайлович</t>
  </si>
  <si>
    <t xml:space="preserve">мастер по лесфонду 
ИП Кытманов А.Е. </t>
  </si>
  <si>
    <t>№ 5519 от 07.05.2015</t>
  </si>
  <si>
    <t>Никитин Игорь Анатольевич</t>
  </si>
  <si>
    <t>лесовод СПК-колхоза «Коньково»</t>
  </si>
  <si>
    <t>№ 5739 от 18.01.2016</t>
  </si>
  <si>
    <t>Сидоров Юрий Петрович</t>
  </si>
  <si>
    <t xml:space="preserve">мастер по лесфонду
ИП Кытманов Е.А. </t>
  </si>
  <si>
    <t>№ 5524 от 07.05.2015</t>
  </si>
  <si>
    <t>Черанев Александр Васильевич</t>
  </si>
  <si>
    <t>№ 143 от 13.04.2012</t>
  </si>
  <si>
    <t>Варанкин Владимир Борисович</t>
  </si>
  <si>
    <t xml:space="preserve">инженер по лесосырьевым ресурсам ООО «БиК» </t>
  </si>
  <si>
    <t>(83331) 2-61-31</t>
  </si>
  <si>
    <t>№ 5518 от 07.05.2015</t>
  </si>
  <si>
    <t xml:space="preserve">мастер леса ИП Черанев В.Г. </t>
  </si>
  <si>
    <t>№ 350 от 19.04.2014</t>
  </si>
  <si>
    <t>(83364) 4-33-01</t>
  </si>
  <si>
    <t>Черезов Владимир Олегович</t>
  </si>
  <si>
    <t xml:space="preserve">инженер по ЛП ООО «Белфор» </t>
  </si>
  <si>
    <t>№ 256 от 15.04.2014</t>
  </si>
  <si>
    <t>Карпов Олег Николаевич</t>
  </si>
  <si>
    <t>инженер по ЛФ ООО «ДОК»</t>
  </si>
  <si>
    <t>№ 235 от 15.04.2013</t>
  </si>
  <si>
    <t>Куликов Владимир Витальевич</t>
  </si>
  <si>
    <t xml:space="preserve">инженер  ООО «Суворовское» </t>
  </si>
  <si>
    <t>(83364) 6-82-41</t>
  </si>
  <si>
    <t>№ 115 от 16.04.2010</t>
  </si>
  <si>
    <t>Глазырин Николай Геннадьевич</t>
  </si>
  <si>
    <t>(83364) 6-62-32</t>
  </si>
  <si>
    <t>№ 104 от 14.04.2010</t>
  </si>
  <si>
    <t>Зырянов Александр Аркадьевич</t>
  </si>
  <si>
    <t xml:space="preserve">председатель 
СХПК «КООПХОЗ Надежда» </t>
  </si>
  <si>
    <t>(83364) 6-32-88</t>
  </si>
  <si>
    <t>№ 108 от 16.04.2010</t>
  </si>
  <si>
    <t>Шабалин Владимир Михайлович</t>
  </si>
  <si>
    <t xml:space="preserve">начальник ДПД  СПК «Быданово» </t>
  </si>
  <si>
    <t>(83364) 6-22-78</t>
  </si>
  <si>
    <t>№ 120 от 16.04.2010</t>
  </si>
  <si>
    <t>Пушкарев Сергей Николаевич</t>
  </si>
  <si>
    <t xml:space="preserve">начальник участка ООО «Белохолуницкая ЛХК» </t>
  </si>
  <si>
    <t>(83364) 4-35-92</t>
  </si>
  <si>
    <t>№ 300 от 15.02.2014</t>
  </si>
  <si>
    <t>Шуплецов Александр Леонидович</t>
  </si>
  <si>
    <t>Алтышев Михаил Анатольевич</t>
  </si>
  <si>
    <t>(8332) 70-82-52</t>
  </si>
  <si>
    <t>№ 90 от 21.05.2015</t>
  </si>
  <si>
    <t>Антощенко Александр Александрович</t>
  </si>
  <si>
    <t>главный агроном ООО СПК «Пунгино»</t>
  </si>
  <si>
    <t>№ 290 от 15.02.2014</t>
  </si>
  <si>
    <t>Устюгов Александр Сергеевич</t>
  </si>
  <si>
    <t>специалист ООО «СПК Косино»</t>
  </si>
  <si>
    <t>специалист СПК «Угор»</t>
  </si>
  <si>
    <t>специалист СПК «Русь»</t>
  </si>
  <si>
    <t>Орлов  Андрей Николаевич</t>
  </si>
  <si>
    <t>мастер леса ОАО «Агрофирма Среднеивкино»</t>
  </si>
  <si>
    <t>мастер леса ООО «Форест»</t>
  </si>
  <si>
    <t>№ 389 от 28.03.2015</t>
  </si>
  <si>
    <t>мастер леса СПК «Зониха»</t>
  </si>
  <si>
    <t>Козлов Руслан Викторович</t>
  </si>
  <si>
    <t>№ 294 от 15.02.2014</t>
  </si>
  <si>
    <t>Дуев Григорий Максимович</t>
  </si>
  <si>
    <t>Смирнов Сергей Викторович</t>
  </si>
  <si>
    <t>исполнительный директор СХПК «Дружба»</t>
  </si>
  <si>
    <t>№ 405 от 28.03.2015</t>
  </si>
  <si>
    <t>Загарских Александр Алексеевич</t>
  </si>
  <si>
    <t>Рублев Николай Викторович</t>
  </si>
  <si>
    <t>мастер леса СХПК «Искра»</t>
  </si>
  <si>
    <t>мастер леса ООО «Агрофирма Коршик»</t>
  </si>
  <si>
    <t>Шабалин Артем Сергеевич</t>
  </si>
  <si>
    <t>№ 351 от 19.04.2014</t>
  </si>
  <si>
    <t>Халтурин Сергей Рудольфович</t>
  </si>
  <si>
    <t>Евдокимова Наталья Викторовна</t>
  </si>
  <si>
    <t>Пластинин Антон Николаевич</t>
  </si>
  <si>
    <t>Головин Сергей Садкович</t>
  </si>
  <si>
    <t>Знаменский Михаил Николаевич</t>
  </si>
  <si>
    <t>Венгер  Игорь Владиславович</t>
  </si>
  <si>
    <t>Асапов Марсель Петрович</t>
  </si>
  <si>
    <t>Асапов Петр Семенович</t>
  </si>
  <si>
    <t>главный специалист-эксперт лесного отдела министерства Вятскополянского лесничества</t>
  </si>
  <si>
    <t>Маратканова Галина  Александровна</t>
  </si>
  <si>
    <t>ведущий специалист-эксперт лесного отдела министерства Вятскополянского лесничества</t>
  </si>
  <si>
    <t>Морозов  Сергей Юрьевич</t>
  </si>
  <si>
    <t>Квардаков Алексей Александрович</t>
  </si>
  <si>
    <t>Предеин Андрей Геннадьевич</t>
  </si>
  <si>
    <t>Хоробрых Василий Александрович</t>
  </si>
  <si>
    <t>Петелин Иван Сергеевич</t>
  </si>
  <si>
    <t>Плюснина Елена Васильевна</t>
  </si>
  <si>
    <t xml:space="preserve">мастер леса ООО «Торопово» </t>
  </si>
  <si>
    <t>Худяев Юрий Валерьевич</t>
  </si>
  <si>
    <t>Мокеров Вячеслав Николаевич</t>
  </si>
  <si>
    <t xml:space="preserve">бригадир ООО «Дружба» </t>
  </si>
  <si>
    <t>Зубарев Владимир Николаевич</t>
  </si>
  <si>
    <t>Маслов Виталий Андреевич</t>
  </si>
  <si>
    <t>Степановых Ольга Васильевна</t>
  </si>
  <si>
    <t>Слобожанинов Роман Александрович</t>
  </si>
  <si>
    <t>Петров Александр Владимирович</t>
  </si>
  <si>
    <t>Баданин Василий Алексеевич</t>
  </si>
  <si>
    <t>Гребенев Сергей Леонидович</t>
  </si>
  <si>
    <t>мастер леса ООО «Стройлес»</t>
  </si>
  <si>
    <t>Норкина Ольга Васильевна</t>
  </si>
  <si>
    <t>директор ООО «Исток»</t>
  </si>
  <si>
    <t>Слобожанинов Евгений Сергеевич</t>
  </si>
  <si>
    <t xml:space="preserve">главный инженер ОАО «Даровское ДЭП № 14» </t>
  </si>
  <si>
    <t>Вальковский Константин Александрович</t>
  </si>
  <si>
    <t>Дудников Алексей Михайлович</t>
  </si>
  <si>
    <t>Шуплецов Андрей Леонидович</t>
  </si>
  <si>
    <t>мастер цеха ИП Шуплецов Л.А.</t>
  </si>
  <si>
    <t>инженер по лесопользованию ООО «Белфор»</t>
  </si>
  <si>
    <t>Катаргин Дмитрий Александрович</t>
  </si>
  <si>
    <t>Грудцын Сергей Алексеевич</t>
  </si>
  <si>
    <t>Шутов Алексей Петович</t>
  </si>
  <si>
    <t>Апаков Андрей Александрович</t>
  </si>
  <si>
    <t>Шутов Владимир Иванович</t>
  </si>
  <si>
    <t>Дроздов Олег Викторович</t>
  </si>
  <si>
    <t>Шургина Светлана Валентиновна</t>
  </si>
  <si>
    <t xml:space="preserve">Вахрушев Виктор  Николаевич </t>
  </si>
  <si>
    <t>Кропачев Сергей Александрович</t>
  </si>
  <si>
    <t>Аршакян   Самвел  Гарникович</t>
  </si>
  <si>
    <t>директор ООО «Агротехремонт»</t>
  </si>
  <si>
    <t>Дитятьев Сергей Геннадьевич</t>
  </si>
  <si>
    <t>Аникеев Николай Васильевич</t>
  </si>
  <si>
    <t>Гилёв Андрей Николаевич</t>
  </si>
  <si>
    <t>Покидкин Сергей Михайлович</t>
  </si>
  <si>
    <t>(83333)2-12-16; 89123356804</t>
  </si>
  <si>
    <t>Катаев Сергей Владимирович</t>
  </si>
  <si>
    <t>прораб СПК ПЗ «Новый»</t>
  </si>
  <si>
    <t>инженер по лесопользованию АО «Кай»</t>
  </si>
  <si>
    <t xml:space="preserve">Огородников Олег Николаевич </t>
  </si>
  <si>
    <t>мастер на лесосеке ООО «Стимул»</t>
  </si>
  <si>
    <t>№ 69 от 11.04.2012</t>
  </si>
  <si>
    <t>Золотарев Константин Сергеевич</t>
  </si>
  <si>
    <t>№ 22 от 22.09.2015</t>
  </si>
  <si>
    <t xml:space="preserve">Мамаев Юрий Геннадьевич </t>
  </si>
  <si>
    <t xml:space="preserve">Ягидаров Анатолий Алексеевич </t>
  </si>
  <si>
    <t>Мокеров Андрей Николаевич</t>
  </si>
  <si>
    <t>Закиров Сагитьян Хафизович</t>
  </si>
  <si>
    <t>Стяжкин Николай Павлович</t>
  </si>
  <si>
    <t>Фокеев Петр Васильевич</t>
  </si>
  <si>
    <t>Тараканов Алексей Владимирович</t>
  </si>
  <si>
    <t>Мерушев Сергей Кудеярович</t>
  </si>
  <si>
    <t>№ б/н от 11.04.2012</t>
  </si>
  <si>
    <t>Сайфутдинов Ильхам Гульбарисович</t>
  </si>
  <si>
    <t xml:space="preserve">№ 6636 от 19.06.1991 </t>
  </si>
  <si>
    <t>Новокшонов Иван Сергеевич</t>
  </si>
  <si>
    <t>№ 7016 от 18.05.2013</t>
  </si>
  <si>
    <t>Хорховнев Иван Владимирович</t>
  </si>
  <si>
    <t xml:space="preserve"> № 8742 от 22.05.2012</t>
  </si>
  <si>
    <t xml:space="preserve">начальник лесного отдел министерства  Кирово-Чепецкого лесничества </t>
  </si>
  <si>
    <t>Зиньковский Василий Игоревич</t>
  </si>
  <si>
    <t>89229171519, 89823893771</t>
  </si>
  <si>
    <t>Ситников Александр Николаевич</t>
  </si>
  <si>
    <t>мастер ООО «Вяткалесстрой»</t>
  </si>
  <si>
    <t>№ 19п/41-16-01 от 19.04.2016</t>
  </si>
  <si>
    <t>Юдин Никита Михайлович</t>
  </si>
  <si>
    <t>№ 21 от 27.03.2010</t>
  </si>
  <si>
    <t>Исакин Сергей Александрович</t>
  </si>
  <si>
    <t>Барон Иван Константинович</t>
  </si>
  <si>
    <t>Рябов Сергей Геннадьевич</t>
  </si>
  <si>
    <t>Давтян Арарат Ванушович</t>
  </si>
  <si>
    <t>№ 109 от 27.05 2011</t>
  </si>
  <si>
    <t>Шаров Андрей Витальевич</t>
  </si>
  <si>
    <t>№ 11п/06-16-01 от 01.04.2016</t>
  </si>
  <si>
    <t>89536840032, 89229373447</t>
  </si>
  <si>
    <t>Смирнов Евгений Геннадьевич</t>
  </si>
  <si>
    <t xml:space="preserve">№ 440 от 08.05.2015  </t>
  </si>
  <si>
    <t>Чернавин Евгений Алексеевич</t>
  </si>
  <si>
    <t>Чупин Виктор Леонидович</t>
  </si>
  <si>
    <t xml:space="preserve">№ 413 от 28.03.2015 </t>
  </si>
  <si>
    <t>№ 391 от 28.03.2015</t>
  </si>
  <si>
    <t>Ворожцов Андрей Александрович</t>
  </si>
  <si>
    <t>№ 268 от 10.04.2014</t>
  </si>
  <si>
    <t>Россихин Алексей Владимирович</t>
  </si>
  <si>
    <t>(83343) 2-13-89, 89229033395</t>
  </si>
  <si>
    <t>№ 336 от 19.04.2014</t>
  </si>
  <si>
    <t>Яговкин Юрий Васильевич</t>
  </si>
  <si>
    <t>№ б/н от 28.03.2015</t>
  </si>
  <si>
    <t>№ 265 от 10.04.2013</t>
  </si>
  <si>
    <t>Тючкалов Владимир Николаевич</t>
  </si>
  <si>
    <t>№ 408 от 28.03.2015</t>
  </si>
  <si>
    <t>Журавлев Дмитрий Владимирович</t>
  </si>
  <si>
    <t>№ 394 от 28.03.2015</t>
  </si>
  <si>
    <t>Пугач Сергей Гаврилович</t>
  </si>
  <si>
    <t>(8332) 46-11-07</t>
  </si>
  <si>
    <t>№ 162 от 23.11.2011</t>
  </si>
  <si>
    <t>Соколов Сергей Павлович</t>
  </si>
  <si>
    <t>Романько Вера Николаевна</t>
  </si>
  <si>
    <t>Шаров Алексей Владимирович</t>
  </si>
  <si>
    <t>Чушов Феодосий Иннокентьевич</t>
  </si>
  <si>
    <t>Тестов Дмитрий Николаевич</t>
  </si>
  <si>
    <t>Носков Денис Андреевич</t>
  </si>
  <si>
    <t>Писарев Сергей Николаевич</t>
  </si>
  <si>
    <t>Стяжкин Андрей Михайлович</t>
  </si>
  <si>
    <t>Батин Александр Сергеевич</t>
  </si>
  <si>
    <t>Севастьянов Анатолий Васильевич</t>
  </si>
  <si>
    <t>Зенцова Алина Нургалеевна</t>
  </si>
  <si>
    <t>главный специалист-эксперт  лесного отдела министерства Малмыжского лесничества</t>
  </si>
  <si>
    <t>Зубарева Ольга Александровна</t>
  </si>
  <si>
    <t>ведущий специалист-эксперт  лесного отдела министерства Малмыжского лесничества</t>
  </si>
  <si>
    <t>Ремезов Алексей Николаевич</t>
  </si>
  <si>
    <t>Хакимов Ринат Габдельрафикович</t>
  </si>
  <si>
    <t>Ильичев Константин Сергеевич</t>
  </si>
  <si>
    <t>Велигжанина Татьяна Петровна</t>
  </si>
  <si>
    <t>Голомидова Елена Макаровна</t>
  </si>
  <si>
    <t xml:space="preserve">Скурихин Сергей Александрович </t>
  </si>
  <si>
    <t>Агалаков Андрей Викторович</t>
  </si>
  <si>
    <t xml:space="preserve">Казаковцев Леонид Николаевич </t>
  </si>
  <si>
    <t xml:space="preserve">Тарасов Тимофей Леонидович </t>
  </si>
  <si>
    <t xml:space="preserve">Пахтенина Наталья Юрьевна </t>
  </si>
  <si>
    <t>Лучинин Алексей Андреевич</t>
  </si>
  <si>
    <t>№ 19п/21-16-01 от 13.04.2016</t>
  </si>
  <si>
    <t>Рахманов Алексей Иванович</t>
  </si>
  <si>
    <t>№ 27п/01-16-01 от 20.05.2016</t>
  </si>
  <si>
    <t>Щелупанов Александр Вячеславович</t>
  </si>
  <si>
    <t>Жеребцов Сергей Леонидович</t>
  </si>
  <si>
    <t>мастер леса ИП Курбатов С.В.</t>
  </si>
  <si>
    <t>№ 5732 от 13.01.2016</t>
  </si>
  <si>
    <t>Мезенцев Юрий Михайлович</t>
  </si>
  <si>
    <t>№ 15-01-16 от 03.04.2015</t>
  </si>
  <si>
    <t>Горев Николай Сергеевич</t>
  </si>
  <si>
    <t>№ 19п/29-16-01 от 14.04.2016</t>
  </si>
  <si>
    <t>№ 404 от 28.03.2015</t>
  </si>
  <si>
    <t>Шаптесате Анна Васильевна</t>
  </si>
  <si>
    <t>Обатурова Лариса Валентиновна</t>
  </si>
  <si>
    <t>Князев Александр Михайлович</t>
  </si>
  <si>
    <t>№ 43 от 13.04.2011</t>
  </si>
  <si>
    <t>Абатуров Олег Геннадьевич</t>
  </si>
  <si>
    <t>Куковякин Игорь Геннадьевич</t>
  </si>
  <si>
    <t>Хохрин Евгений Евгеньевич</t>
  </si>
  <si>
    <t>Малыгин Владимир Александрович</t>
  </si>
  <si>
    <t>Рычков Владимир Юрьевич</t>
  </si>
  <si>
    <t xml:space="preserve">директор ООО «Лес» </t>
  </si>
  <si>
    <t xml:space="preserve">№ 19п/49-16-01 от 21.04.2016 </t>
  </si>
  <si>
    <t>Серебренников Алексей Владимирович</t>
  </si>
  <si>
    <t xml:space="preserve">мастер леса ООО «Агрофо»  </t>
  </si>
  <si>
    <t>Пономарев Андрей Васильевич</t>
  </si>
  <si>
    <t xml:space="preserve">директор  ООО «Новолес»  </t>
  </si>
  <si>
    <t>№  3347  от 14.04.2010</t>
  </si>
  <si>
    <t>Тихонов Олег Андреевич</t>
  </si>
  <si>
    <t xml:space="preserve">главный инженер ИП Тихонов А.П.  </t>
  </si>
  <si>
    <t>№ 5 от 14.03.2014</t>
  </si>
  <si>
    <t xml:space="preserve">Рычкова Марина Геннадьевна </t>
  </si>
  <si>
    <t xml:space="preserve">директор ООО «Партнер-М»  </t>
  </si>
  <si>
    <t>№ 5590  от 22.03.2016</t>
  </si>
  <si>
    <t>Шуплецов Анатолий Леонидович</t>
  </si>
  <si>
    <t xml:space="preserve">мастер леса ООО «Лесовик» </t>
  </si>
  <si>
    <t>№ 3326 от 14.04.2010</t>
  </si>
  <si>
    <t>Дувакин Александр Валерьевич</t>
  </si>
  <si>
    <t xml:space="preserve">мастер леса СПК колхоз «Нагорск» </t>
  </si>
  <si>
    <t>№ 3345  от 22.03.2016</t>
  </si>
  <si>
    <t xml:space="preserve">мастер леса ООО «Нагорсклепром» </t>
  </si>
  <si>
    <t>№ 3326  от 14.04.2010</t>
  </si>
  <si>
    <t xml:space="preserve">заместитель начальника отдела леса АО «Красный якорь»  </t>
  </si>
  <si>
    <t>Исупов Александр Анатольевич</t>
  </si>
  <si>
    <t xml:space="preserve">директор ООО «КИТ»  </t>
  </si>
  <si>
    <t>№  5074  от 10.04.2014</t>
  </si>
  <si>
    <t>Лоскутов Антон Александрович</t>
  </si>
  <si>
    <t>Антышев Игорь Владимирович</t>
  </si>
  <si>
    <t xml:space="preserve">директор ООО «АТА» </t>
  </si>
  <si>
    <t>№ 4011 от 14.04.2014</t>
  </si>
  <si>
    <t>№ 5588 от 2203.2016</t>
  </si>
  <si>
    <t>Фоминых Сергей Владимирович</t>
  </si>
  <si>
    <t>№  5068   от 10.04.2014</t>
  </si>
  <si>
    <t xml:space="preserve">Ахтулов Владимир Семенович </t>
  </si>
  <si>
    <t xml:space="preserve">№  5071 от 10.04.2014        </t>
  </si>
  <si>
    <t xml:space="preserve">мастер леса ООО «Северлес»  </t>
  </si>
  <si>
    <t xml:space="preserve"> № 5075 от 10.04.2014</t>
  </si>
  <si>
    <t>Жуков Сергей Васильевич</t>
  </si>
  <si>
    <t xml:space="preserve">мастер леса ООО «КиМ»  </t>
  </si>
  <si>
    <t>№ 5082  от 10.04.2014</t>
  </si>
  <si>
    <t xml:space="preserve">заместитель генерального директора ООО ПКП «Алмис» по безопасности  </t>
  </si>
  <si>
    <t>№ 3 от 30.03.2011</t>
  </si>
  <si>
    <t>Никулин Юрий Владимирович</t>
  </si>
  <si>
    <t>руководитель ИП Никулин Ю.В.</t>
  </si>
  <si>
    <t>№ 4729 от 15.05.2013</t>
  </si>
  <si>
    <t>Клабуков Иван Николаевич</t>
  </si>
  <si>
    <t>№ 109 от 16.04.2010</t>
  </si>
  <si>
    <t>№ 4739 от 15.05.2013</t>
  </si>
  <si>
    <t>Крысов Николай Дмитриевич</t>
  </si>
  <si>
    <t>№ 138 от 23.04.2010</t>
  </si>
  <si>
    <t>Стародумов Вячеслав Никодимович</t>
  </si>
  <si>
    <t>№ 4730 от 15.05.2013</t>
  </si>
  <si>
    <t>№ 4741 от 15.05.2013</t>
  </si>
  <si>
    <t>№ 74 от 11.04.2012</t>
  </si>
  <si>
    <t>Куншин Андрей Михайлович</t>
  </si>
  <si>
    <t>Поскрёбышева Юлия Геннадьевна</t>
  </si>
  <si>
    <t>Ядрошников Сергей Викторович</t>
  </si>
  <si>
    <t>Рыков Артём Анатольевич</t>
  </si>
  <si>
    <t>Туев Андрей Иванович</t>
  </si>
  <si>
    <t>Суслов Николай Павлович</t>
  </si>
  <si>
    <t>Земцова Татьяна Геннадьевна</t>
  </si>
  <si>
    <t xml:space="preserve">начальник лесного отдела министерства Немского лесничества </t>
  </si>
  <si>
    <t>Смехов Михаил Александрович</t>
  </si>
  <si>
    <t>Смехова Татьяна Анатольевна</t>
  </si>
  <si>
    <t>Мурин Дмитрий Александрович</t>
  </si>
  <si>
    <t>(83350)2-13-59, 89195240568</t>
  </si>
  <si>
    <t>Халиков Фарис Раисович</t>
  </si>
  <si>
    <t>Овчинников Евгений  Николаевич</t>
  </si>
  <si>
    <t xml:space="preserve">мастер леса ООО «Немалес» </t>
  </si>
  <si>
    <t>(83350) 2-15-34, 89229263473</t>
  </si>
  <si>
    <t>№ 145 от 23.04.2010</t>
  </si>
  <si>
    <t>Шамов Алексей Михайлович</t>
  </si>
  <si>
    <t xml:space="preserve">мастер леса ООО «Немский лесокомбинат» </t>
  </si>
  <si>
    <t>№ 352 от 19.04.2014</t>
  </si>
  <si>
    <t>Зарипов Раис Гарифович</t>
  </si>
  <si>
    <t>№ 121 от 23.04.2010</t>
  </si>
  <si>
    <t>Старегородцев Владимир Юрьевич</t>
  </si>
  <si>
    <t>мастер на лесосеке ООО «Варман»</t>
  </si>
  <si>
    <t>№ 406 от 28.03.2015</t>
  </si>
  <si>
    <t>Пшеницын Николай Викентьевич</t>
  </si>
  <si>
    <t>заместитель директора ООО «Движение»</t>
  </si>
  <si>
    <t xml:space="preserve"> (83350) 2-13-96, 89127173358, 89229500062 </t>
  </si>
  <si>
    <t>№ 81 от 11.04.2012</t>
  </si>
  <si>
    <t>Чуданов Николай Иванович</t>
  </si>
  <si>
    <t>мастер леса ОАО «Агрофирма «Немский»</t>
  </si>
  <si>
    <t>№ 216 от 23.05.2012</t>
  </si>
  <si>
    <t xml:space="preserve">инженер по лесфонду ООО «Поставка леса» </t>
  </si>
  <si>
    <t>Хоробрых Елена Владимировна</t>
  </si>
  <si>
    <t>Ермаков Владимир Васильевич</t>
  </si>
  <si>
    <t>Жердин  Виктор Валерьевич</t>
  </si>
  <si>
    <t>№ 53п-16-04 от 31.03.2016</t>
  </si>
  <si>
    <t>89097215958, (83352) 2-48-19</t>
  </si>
  <si>
    <t>89128226474, (83352) 6-23-97</t>
  </si>
  <si>
    <t>Макеев Сергей Викторович</t>
  </si>
  <si>
    <t>№ 172 от 25.04.2012</t>
  </si>
  <si>
    <t>Трофимов Сергей Владимирович</t>
  </si>
  <si>
    <t>89638877696, 89536853511</t>
  </si>
  <si>
    <t>№ 132 от 27.05.2011</t>
  </si>
  <si>
    <t>Ташкинов Максим Фёдорович</t>
  </si>
  <si>
    <t>№ 407 от 28.03.2015</t>
  </si>
  <si>
    <t>Полупанов Юрий Иванович</t>
  </si>
  <si>
    <t>89127397368, (83352) 36-6-13</t>
  </si>
  <si>
    <t>№ 148 от 23.04.2010</t>
  </si>
  <si>
    <t>Салюк Виталий Максимович</t>
  </si>
  <si>
    <t>мастер, занятый на лесосеке АО «Верхошижемский мехлесопункт»</t>
  </si>
  <si>
    <t>Ольшанов Николай Владимирович</t>
  </si>
  <si>
    <t>№ 157 от 25.04.2012</t>
  </si>
  <si>
    <t>Березин Андрей Анатольевич</t>
  </si>
  <si>
    <t>старший мастер ООО «Форест»</t>
  </si>
  <si>
    <t>Замятин Алексей Сергеевич</t>
  </si>
  <si>
    <t>№  396 от 28.03.2015</t>
  </si>
  <si>
    <t>Пивоваров Александр Николаевич</t>
  </si>
  <si>
    <t>Бучнев Андрей Михайлович</t>
  </si>
  <si>
    <t>мастер леса ИП Сливницын Ю.Г.</t>
  </si>
  <si>
    <t>№ 447 от 16.04.2016</t>
  </si>
  <si>
    <t>Домнин Сергей Аркадьевич</t>
  </si>
  <si>
    <t>мастер по лесу ИП Терехов И.А.</t>
  </si>
  <si>
    <t>№ 23 п/02-16-01 от 25.04.16</t>
  </si>
  <si>
    <t>Калиниченко Дмитрий Владимирович</t>
  </si>
  <si>
    <t>директор ООО «Бор»</t>
  </si>
  <si>
    <t xml:space="preserve">№ 398 от 23.03.2015 </t>
  </si>
  <si>
    <t>Береснев Константин Геннадьевич</t>
  </si>
  <si>
    <t>заместитель директора ООО «Багатто»</t>
  </si>
  <si>
    <t>№ 89 от 19.05.2015</t>
  </si>
  <si>
    <t>Потерухина Ирина       Владимировна</t>
  </si>
  <si>
    <t>Рыжакова    Надежда    Владимировна</t>
  </si>
  <si>
    <t>Рыбаков       Василий   Юрьевич</t>
  </si>
  <si>
    <t>Эсаулов      Николай      Вениаминович</t>
  </si>
  <si>
    <t>Свечникова Лидия          Васильевна</t>
  </si>
  <si>
    <t>Брыляков Сергей Николаевич</t>
  </si>
  <si>
    <t>Пантюхин Алексей     Владимирович</t>
  </si>
  <si>
    <t>Кононов Владимир Александрович</t>
  </si>
  <si>
    <t>Малков Евгений Аркадьевич</t>
  </si>
  <si>
    <t>Двинин Александр Юрьевич</t>
  </si>
  <si>
    <t xml:space="preserve">директор МУП ЖКХ «Орловское» </t>
  </si>
  <si>
    <t>№ 54 п-16-01 от 06.12.2016</t>
  </si>
  <si>
    <t>Кононов Александр Аркадьевич</t>
  </si>
  <si>
    <t>механик ООО «Родник»</t>
  </si>
  <si>
    <t>№ 57 п/01-16-01 от  16.12.2016</t>
  </si>
  <si>
    <t>№ 414 от 28.03.2015</t>
  </si>
  <si>
    <t>Малков Николай Сергеевич</t>
  </si>
  <si>
    <t>№ 51 п/01-16-02 от 21.11.2016</t>
  </si>
  <si>
    <t>Перекальский Михаил Андреевич</t>
  </si>
  <si>
    <t>№ 51 п/01-16-01от 21.11.2016</t>
  </si>
  <si>
    <t>Минин Алексей Николаевич</t>
  </si>
  <si>
    <t>8 912 363 43 83</t>
  </si>
  <si>
    <t xml:space="preserve">инженер ООО «Кленовицкое» </t>
  </si>
  <si>
    <t>Лютов Сергей Пантелеевич</t>
  </si>
  <si>
    <t>(883366) 2-71-63</t>
  </si>
  <si>
    <t>№ 31 от 3.04.2010</t>
  </si>
  <si>
    <t>Карелин Эдуард Геннадьевич</t>
  </si>
  <si>
    <t>Целищева Наталья Викторовна</t>
  </si>
  <si>
    <t>Мокрецов Олег Сергеевич</t>
  </si>
  <si>
    <t>Усатов Александр Игоревич</t>
  </si>
  <si>
    <t>Пленкин Сергей Викторович</t>
  </si>
  <si>
    <t xml:space="preserve">мастер ООО «Вяткалесстрой» </t>
  </si>
  <si>
    <t>№ 19п/41-16-01</t>
  </si>
  <si>
    <t>Гмызин Карен Григорьевич</t>
  </si>
  <si>
    <t>Абрамовский Андрей Александрович</t>
  </si>
  <si>
    <t>Окуловский Василий Григорьевич</t>
  </si>
  <si>
    <t>Костромитин Александр Геннадьевич</t>
  </si>
  <si>
    <t>Савельев Андрей Феликсович</t>
  </si>
  <si>
    <t>Ботвин Роман Васильевич</t>
  </si>
  <si>
    <t>мастер леса  ЗАО «Подосиновецлес»</t>
  </si>
  <si>
    <t>№ 5600 от 19.04.2016</t>
  </si>
  <si>
    <t>Нечаев Сергей Васильевич</t>
  </si>
  <si>
    <t>№ 5597 от 19.04.2016</t>
  </si>
  <si>
    <t>Шишмаков Вадим Александрович</t>
  </si>
  <si>
    <t>№ 5596 от 19.04.2016</t>
  </si>
  <si>
    <t>Ибрагимов Эльдар Ибрагим Оглы</t>
  </si>
  <si>
    <t>Кунах Валерий Романович</t>
  </si>
  <si>
    <t>№ 86 от 12.05.2015</t>
  </si>
  <si>
    <t>Исупов Юрий Михайлович</t>
  </si>
  <si>
    <t>директор ООО «Кордон»</t>
  </si>
  <si>
    <t>№ 19 п/05-16-01 от 01.05.2016</t>
  </si>
  <si>
    <t>Медведев Алексей Борисович</t>
  </si>
  <si>
    <t>Майбуров Виктор Александрович</t>
  </si>
  <si>
    <t xml:space="preserve"> Кисель Тамара Анатольевна</t>
  </si>
  <si>
    <t>Шульга Виктор Александрович</t>
  </si>
  <si>
    <t>Савинов Владимир Анатольевич</t>
  </si>
  <si>
    <t>Михайлов Андрей Иванович</t>
  </si>
  <si>
    <t>Лобанова Елена Алексеевна</t>
  </si>
  <si>
    <t>(83358) 2-20-93</t>
  </si>
  <si>
    <t>Панфилова Ирина Николаевна</t>
  </si>
  <si>
    <t>(83358) 2-21- 05</t>
  </si>
  <si>
    <t xml:space="preserve">Глушков Николай Анатольевич </t>
  </si>
  <si>
    <t xml:space="preserve">№ 25 от 03.04.2010 </t>
  </si>
  <si>
    <t xml:space="preserve">№ 6 от 14.04.2014 </t>
  </si>
  <si>
    <t xml:space="preserve">Муравьев Игорь Валентинович  </t>
  </si>
  <si>
    <t>директор ООО «Агропромснаб»</t>
  </si>
  <si>
    <t xml:space="preserve">№ 6 от 12.04.2013 </t>
  </si>
  <si>
    <t xml:space="preserve">Гетюк Алексей Данилович </t>
  </si>
  <si>
    <t>мастер леса ООО «Истоки Ветлуги»</t>
  </si>
  <si>
    <t xml:space="preserve">№ 313 от 19.04.2014 </t>
  </si>
  <si>
    <t xml:space="preserve">Рогозин Леонид Александрович </t>
  </si>
  <si>
    <t>директор ООО «Кедр»</t>
  </si>
  <si>
    <t xml:space="preserve">№ 13 от 15.04.2015 </t>
  </si>
  <si>
    <t xml:space="preserve">Алтышев Михаил Анатольевич </t>
  </si>
  <si>
    <t>заместитель генерального директора по безопасности ООО ПКП «Алмис»</t>
  </si>
  <si>
    <t xml:space="preserve">Мочалов Александр Иванович </t>
  </si>
  <si>
    <t xml:space="preserve">Неволин Сергей Павлович </t>
  </si>
  <si>
    <t>(83358) 2-21-10</t>
  </si>
  <si>
    <t xml:space="preserve">Шабалин Сергей Вадимович </t>
  </si>
  <si>
    <t xml:space="preserve">Гребенкин Алексей Николаевич </t>
  </si>
  <si>
    <t xml:space="preserve">Черемисинов Василий Николаевич </t>
  </si>
  <si>
    <t>Бурова Елена Алексеевна</t>
  </si>
  <si>
    <t>инженер по лесовосстановлению КОГКУ «Кировлесцентр»</t>
  </si>
  <si>
    <t>№ 137 от 13.04.2012</t>
  </si>
  <si>
    <t>Турубанов Василий Михайлович</t>
  </si>
  <si>
    <t>№ 271 от 10.04.2013</t>
  </si>
  <si>
    <t>Сулейманов Алексей Андреевич</t>
  </si>
  <si>
    <t>Кучкин Сергей Валентинович</t>
  </si>
  <si>
    <t>Кротов Иван Николаевич</t>
  </si>
  <si>
    <t>Серебреников Алексей Владимирович</t>
  </si>
  <si>
    <t>Червоткин  Валерий Анатоьевич</t>
  </si>
  <si>
    <t>№ б/н от 26.02.2011</t>
  </si>
  <si>
    <t>Гвоздкова Наталья Аркадьевна</t>
  </si>
  <si>
    <t>Дмитриева Елена Робертовна</t>
  </si>
  <si>
    <t>Жигалов Сергей Иванович</t>
  </si>
  <si>
    <t>Шалагин Александр Витальевич</t>
  </si>
  <si>
    <t>Семенова Светлана Владимировна</t>
  </si>
  <si>
    <t>Медведев Александр Николаевич</t>
  </si>
  <si>
    <t>(83362) 5-71-35</t>
  </si>
  <si>
    <t>Бердинских Михаил Сергеевич</t>
  </si>
  <si>
    <t>строитель СПК «Красная Талица»</t>
  </si>
  <si>
    <t>(83362) 5-11-17</t>
  </si>
  <si>
    <t>Волгирев Сергей Гргорьевич</t>
  </si>
  <si>
    <t>инженер ОАО «Слоболдское ОСХП»</t>
  </si>
  <si>
    <t>№ 309 от 19.04.2014</t>
  </si>
  <si>
    <t>Кузякин Дмитрий Владимирович</t>
  </si>
  <si>
    <t xml:space="preserve">мастер ООО «Партнер-групп» </t>
  </si>
  <si>
    <t>№ 115 от 12.04.2012</t>
  </si>
  <si>
    <t>Леушин Евгений Ефимович</t>
  </si>
  <si>
    <t xml:space="preserve">руководитель ООО «Дружба» </t>
  </si>
  <si>
    <t>№ 19п-04-16-01 от 05.04.2016</t>
  </si>
  <si>
    <t>Машкин Андрей Алексеевич</t>
  </si>
  <si>
    <t xml:space="preserve">мастер ООО СХП «Виктория» </t>
  </si>
  <si>
    <t>№ 19 п33-16-01 от 15.04.2016</t>
  </si>
  <si>
    <t>Рогожин Андрей Анатольевич</t>
  </si>
  <si>
    <t>№ 80 от 10.04.2010</t>
  </si>
  <si>
    <t xml:space="preserve">инженер ООО «Сорвижи-лес»  </t>
  </si>
  <si>
    <t>Одинцов Анатолий Васильевич</t>
  </si>
  <si>
    <t xml:space="preserve">мастер СПК «Рассвет» </t>
  </si>
  <si>
    <t>Токмянин Иван Николаевич</t>
  </si>
  <si>
    <t xml:space="preserve">руководитель СПК «Нива» </t>
  </si>
  <si>
    <t>№ 276 от 13.04.2013</t>
  </si>
  <si>
    <t>мастер СПК «Вектор»</t>
  </si>
  <si>
    <t>Черепанов Олег Викторович</t>
  </si>
  <si>
    <t xml:space="preserve">руководитель СПК «Басмановский» </t>
  </si>
  <si>
    <t>№ 425 от 25.04.2015</t>
  </si>
  <si>
    <t>Фефилов Денис Николаевич</t>
  </si>
  <si>
    <t xml:space="preserve">мастер ЗАО «Верхошижемская МСО» </t>
  </si>
  <si>
    <t>Локтина Надежда Николаевна</t>
  </si>
  <si>
    <t>Мансуров Владимир Николаевич</t>
  </si>
  <si>
    <t>№ 13 от 27.03.2010</t>
  </si>
  <si>
    <t>Седельников Сергей Дмитриевич</t>
  </si>
  <si>
    <t>№ 40 от 28.03.2015</t>
  </si>
  <si>
    <t>Мильчаков Виктор Алексеевич</t>
  </si>
  <si>
    <t>№ 283 от 23.05.2012</t>
  </si>
  <si>
    <t>Козлов Юрий Николаевич</t>
  </si>
  <si>
    <t>№ 136 от 13.04.2012</t>
  </si>
  <si>
    <t>Луцко Александр Васильевич</t>
  </si>
  <si>
    <t>№ 11 от 27.03.2010</t>
  </si>
  <si>
    <t>Коврига Вадим Анатольевич</t>
  </si>
  <si>
    <t>инженер лесопользования ИП Туев Д.А.</t>
  </si>
  <si>
    <t>№ 215 от 23.05.2012</t>
  </si>
  <si>
    <t>Хлыбов Степан Михайлович</t>
  </si>
  <si>
    <t>№ 411 от 28.03.2015</t>
  </si>
  <si>
    <t>Бусыгин Дмитрий Михайлович</t>
  </si>
  <si>
    <t>№ 446 от 15.04.2016</t>
  </si>
  <si>
    <t>Родыгин Александр Анатольевич</t>
  </si>
  <si>
    <t xml:space="preserve">Мамонов Павел Викторович         </t>
  </si>
  <si>
    <t>№ 138 от 27.05.2011</t>
  </si>
  <si>
    <t>Бугреев Владимир Сергеевич</t>
  </si>
  <si>
    <t>(83359) 2-11-85, 89229614250</t>
  </si>
  <si>
    <t>№ 68 от 29.04.2011</t>
  </si>
  <si>
    <t>Макаров Алексей Геннадьевич</t>
  </si>
  <si>
    <t>№ 5199 от 15.10.2014</t>
  </si>
  <si>
    <t>Останин Алексей Акимович</t>
  </si>
  <si>
    <t>Булатов Роман Леонидович</t>
  </si>
  <si>
    <t>Вострикова Галина Федоровна</t>
  </si>
  <si>
    <t>Торхова  Любовь Михайловна</t>
  </si>
  <si>
    <t>Симонова Наталия Владимировна</t>
  </si>
  <si>
    <t>89005297373,  (8332) 75-96-44</t>
  </si>
  <si>
    <t>№ 44п-16-01 от 05.09.2016</t>
  </si>
  <si>
    <t>Урванцев Эдуард Николаевич</t>
  </si>
  <si>
    <t>№ 4-ПК (РТП) от 14.03.2014</t>
  </si>
  <si>
    <t>Мусихин Александр Иванович</t>
  </si>
  <si>
    <t>№ 44п/01-16-01 от 20.09.2016</t>
  </si>
  <si>
    <t>Шмаков Олег Георгиевич</t>
  </si>
  <si>
    <t>№ 178 от 07.04.2016</t>
  </si>
  <si>
    <t>Паршакова Ольга Анатольевна</t>
  </si>
  <si>
    <t>Пектубаева Наталья Викторовна</t>
  </si>
  <si>
    <t>Марышев Николай Анатольевич</t>
  </si>
  <si>
    <t>Бабаев Василий Геннадьевич</t>
  </si>
  <si>
    <t>Еноктаев Николай Александрович</t>
  </si>
  <si>
    <t>Липовцев Павел Васильевич</t>
  </si>
  <si>
    <t>Бронников Михаил Александрович</t>
  </si>
  <si>
    <t>Савинцев Дмитрий Владимирович</t>
  </si>
  <si>
    <t>Карпов Юрий Михайлович</t>
  </si>
  <si>
    <t>Мальцев Михаил Владимирович</t>
  </si>
  <si>
    <t xml:space="preserve">№ 19п/20-16-01 </t>
  </si>
  <si>
    <t>Сухих Виктор Михайлович</t>
  </si>
  <si>
    <t>Шуталев Александр Анатольевич</t>
  </si>
  <si>
    <t>№ 20 от 27.03.2010</t>
  </si>
  <si>
    <t>Сморкалова Вера Павловна</t>
  </si>
  <si>
    <t>Шабалин Николай Викторович</t>
  </si>
  <si>
    <t>№ 426 от 25.04.2015</t>
  </si>
  <si>
    <t>Ветошкин Сергей Васильевич</t>
  </si>
  <si>
    <t>мастер леса ИП Богатырев С.А.</t>
  </si>
  <si>
    <t>Никитин Александр Геннадьевич</t>
  </si>
  <si>
    <t>№ 06 от 27.05.2011</t>
  </si>
  <si>
    <t>Останин Александр Георгиевич</t>
  </si>
  <si>
    <t>№ 01 от 27.05.2011</t>
  </si>
  <si>
    <t>Мокосеев Евгений Михайлович</t>
  </si>
  <si>
    <t xml:space="preserve">№ 05 от 27.05.2011 </t>
  </si>
  <si>
    <t>мастер леса ИП Ветлужских А.М.</t>
  </si>
  <si>
    <t>Смирнов Александр Викторович</t>
  </si>
  <si>
    <t>№ 04 от 27.05.2011</t>
  </si>
  <si>
    <t>Смышляев Александр Павлович</t>
  </si>
  <si>
    <t xml:space="preserve">№ 07 от 27.05.2011 </t>
  </si>
  <si>
    <t>Ефремов Александр Юрьевич</t>
  </si>
  <si>
    <t>№ 319 от 19.04.2014</t>
  </si>
  <si>
    <t>Боровикова Татьяна Федоровна</t>
  </si>
  <si>
    <t>Ушакова Елена Юрьевна</t>
  </si>
  <si>
    <t>Попов Игорь Викторович</t>
  </si>
  <si>
    <t>Кудрявцев Андрей Владимирович</t>
  </si>
  <si>
    <t>Бахтин Иван Геннадьевич</t>
  </si>
  <si>
    <t>Обухов Анатолий Иванович</t>
  </si>
  <si>
    <t xml:space="preserve">Сметанин Владимир Николаевич </t>
  </si>
  <si>
    <t xml:space="preserve"> (83345) 6-50-63</t>
  </si>
  <si>
    <t>№ 53 от 16.04.1999</t>
  </si>
  <si>
    <t xml:space="preserve">Онучин Александр Петрович </t>
  </si>
  <si>
    <t>мастер ООО «Север-лес»</t>
  </si>
  <si>
    <t xml:space="preserve"> (83345) 6-53-91</t>
  </si>
  <si>
    <t xml:space="preserve">№ 20 от 16.04.2010 </t>
  </si>
  <si>
    <t xml:space="preserve">Черемисинов Николай Михайлович </t>
  </si>
  <si>
    <t>заместитель директора ООО АПК Архангельское</t>
  </si>
  <si>
    <t xml:space="preserve">№ 22 от 23.04.2010 </t>
  </si>
  <si>
    <t xml:space="preserve">Голохвастов Михаил Сергеевич </t>
  </si>
  <si>
    <t>мастер ООО «Лес»</t>
  </si>
  <si>
    <t xml:space="preserve">Головнин Александр Владимирович </t>
  </si>
  <si>
    <t xml:space="preserve">№ 13 от 22.04.2010 </t>
  </si>
  <si>
    <t xml:space="preserve">Козлов Максим Леонидович </t>
  </si>
  <si>
    <t xml:space="preserve">№ 17 от 23.04.2010 </t>
  </si>
  <si>
    <t xml:space="preserve">Лыхин Александр Анатольевич </t>
  </si>
  <si>
    <t>(83345) 2-50-05</t>
  </si>
  <si>
    <t xml:space="preserve">Попов Евгений Анатольевич </t>
  </si>
  <si>
    <t xml:space="preserve">Воробьёв Алексей Аркадьевич </t>
  </si>
  <si>
    <t>Новоселов Алексей Леонидович</t>
  </si>
  <si>
    <t xml:space="preserve">Литвинов Виктор Иванович </t>
  </si>
  <si>
    <t>Шевчук Александр Сергеевич</t>
  </si>
  <si>
    <t>Дурсенев Сергей Игоревич</t>
  </si>
  <si>
    <t>Русинов Андрей Иванович</t>
  </si>
  <si>
    <t>№ 337 от 19.04.2014</t>
  </si>
  <si>
    <t>Краев Юрий Павлович</t>
  </si>
  <si>
    <t>Трегубов Николай Васильевич</t>
  </si>
  <si>
    <t>Рогожин Сергей Анатольевич</t>
  </si>
  <si>
    <t>(83340) 2-11-46, 89127397802</t>
  </si>
  <si>
    <t>Кислицын Николай Михайлович</t>
  </si>
  <si>
    <t>Огородников Олег Николаевич</t>
  </si>
  <si>
    <t>Волков Андрей Владимирович</t>
  </si>
  <si>
    <t>Епифанов Дмитрий Михайлович</t>
  </si>
  <si>
    <t>Желонкин Николай Иванович</t>
  </si>
  <si>
    <t>Коновалов Андрей Игоревич</t>
  </si>
  <si>
    <t>№ 295 от 15.02.2014</t>
  </si>
  <si>
    <t>Рафиков Марсель Рифатович</t>
  </si>
  <si>
    <t>Царегородцев Алексей Евгеньевич</t>
  </si>
  <si>
    <t>№ 27п-16-01 от 20.05.2016</t>
  </si>
  <si>
    <t>Устюгов Сергей Аркадьевич</t>
  </si>
  <si>
    <t>№ 19п/15-16-01 от 12.04.2016</t>
  </si>
  <si>
    <t>Винокуров Олег Викторович</t>
  </si>
  <si>
    <t>№ 19п/14-06-01 от 12.04.2016</t>
  </si>
  <si>
    <t>Гагаринов Анатолий Михайлович</t>
  </si>
  <si>
    <t>Домрачев Алексей Юрьевич</t>
  </si>
  <si>
    <t>№ 316 от 19.04.2014</t>
  </si>
  <si>
    <t>Семенюк Наталия Леонидовна</t>
  </si>
  <si>
    <t>Балдина Вера Сергеевна</t>
  </si>
  <si>
    <t>Ефремов Сергей Петрович</t>
  </si>
  <si>
    <t>Бастраков Сергей Валентинович</t>
  </si>
  <si>
    <t>Дегтярев Сергей Алексеевич</t>
  </si>
  <si>
    <t>Клепцов Евгений Геннадьевич</t>
  </si>
  <si>
    <t>Пестов Иван Вячеславович</t>
  </si>
  <si>
    <t>Рычков Виктор Александрович</t>
  </si>
  <si>
    <t>диплом по специальности «Лесное хозяйство»</t>
  </si>
  <si>
    <t xml:space="preserve"> диплом по специальности «Лесное хозяйство»</t>
  </si>
  <si>
    <t>№ 5588 от 22.03.2016</t>
  </si>
  <si>
    <t>№ 15-01-03 от 30.03.2015</t>
  </si>
  <si>
    <t>№ 293 от 15.02.2014</t>
  </si>
  <si>
    <t>№ 207 от 23.05.2012</t>
  </si>
  <si>
    <t>№ 40 от 13.04.2011</t>
  </si>
  <si>
    <t xml:space="preserve">№ 441 от 08.05.2015 </t>
  </si>
  <si>
    <t xml:space="preserve">№ 112 от 13.04.2012 </t>
  </si>
  <si>
    <t>мастер леса ООО «Таежник»</t>
  </si>
  <si>
    <t>инженер по лесфонду ООО «Лесторг»</t>
  </si>
  <si>
    <t>инженер по лесопользованию КОГКУ «Кировлесцентр»</t>
  </si>
  <si>
    <t>мастер леса ООО СХП «Нагорское»</t>
  </si>
  <si>
    <t>директор ООО «Медведь»</t>
  </si>
  <si>
    <t xml:space="preserve">мастер леса ООО «Северлес» </t>
  </si>
  <si>
    <t>директор ОАО «Кикнурский Агроснаб»</t>
  </si>
  <si>
    <t>мастер ООО «ПромЛесАльянс»</t>
  </si>
  <si>
    <t>юрист ООО «Джокер»</t>
  </si>
  <si>
    <t>директор  ООО «Молома-лес»</t>
  </si>
  <si>
    <t>представитель ООО «Вавилон»</t>
  </si>
  <si>
    <t>мастер леса ООО компания «ТЕОН»</t>
  </si>
  <si>
    <t>мастер леса ООО «Леском»</t>
  </si>
  <si>
    <t xml:space="preserve">генеральный директор ООО «Нолинский лес» </t>
  </si>
  <si>
    <t>инженер по лесному фонду ООО «Вятский фанерный комбинат»</t>
  </si>
  <si>
    <t>лесник ООО ПКП «Алмис»</t>
  </si>
  <si>
    <t>мастер ООО «Нагорсклеспром»</t>
  </si>
  <si>
    <t>рабочий ООО «Нагорсклеспром»</t>
  </si>
  <si>
    <t>лесник АО «Жильё»</t>
  </si>
  <si>
    <t>охотовед КОГПОБУ «Суводский лесхоз-техникум»</t>
  </si>
  <si>
    <t>мастер лесозаготовок ООО «Крона»</t>
  </si>
  <si>
    <t>директор ООО «Суводский лесопункт»</t>
  </si>
  <si>
    <t>инженер лесного хозяйства АО «Мокинский»</t>
  </si>
  <si>
    <t>рабочий ООО ПКП «Алмис»</t>
  </si>
  <si>
    <t>директор ООО «Союз»</t>
  </si>
  <si>
    <t>мастр цеха ООО «Сосновка»</t>
  </si>
  <si>
    <t>мастер леса ООО «АПК Агролес»</t>
  </si>
  <si>
    <t>директор ООО «Восток»</t>
  </si>
  <si>
    <t>мастер леса ООО «Восток»</t>
  </si>
  <si>
    <t>начальник цеха по животноводству ООО «СХП «Елгань»</t>
  </si>
  <si>
    <t>директор ООО «Форест»</t>
  </si>
  <si>
    <t>инженер  кооператива «Лад»</t>
  </si>
  <si>
    <t>директор ООО «Русский медведь»</t>
  </si>
  <si>
    <t>мастер леса ООО «Энерголес»</t>
  </si>
  <si>
    <t>мастер ООО «Лес-плюс»</t>
  </si>
  <si>
    <t>генеральный директор ООО «Вотчина»</t>
  </si>
  <si>
    <t>мастер леса СПК СА (колхоз) «Верхоуслинский»</t>
  </si>
  <si>
    <t>мастер леса СПК СА (колхоз) «Высоковский»</t>
  </si>
  <si>
    <t>директор ООО «Чистая энергия»</t>
  </si>
  <si>
    <t>директор ООО «Ярлес»</t>
  </si>
  <si>
    <t>директор ООО «КМС»</t>
  </si>
  <si>
    <t>директор ООО «Агрофирма Березка»</t>
  </si>
  <si>
    <t>мастер леса ООО ПКФ «ХЦ-Лес»</t>
  </si>
  <si>
    <t xml:space="preserve">начальник ДПД СПК «Березниковский» </t>
  </si>
  <si>
    <t>специалист СПК «Большевик»</t>
  </si>
  <si>
    <t>главный агроном СПК «Знамя Ленина»</t>
  </si>
  <si>
    <t>мастер леса СПК «Красный Октябрь»</t>
  </si>
  <si>
    <t>мастер леса ООО «Ланда-лес»</t>
  </si>
  <si>
    <t xml:space="preserve">инженер лесного хозяйства ООО «Ритм-бис» </t>
  </si>
  <si>
    <t>инженер лесного хозяйства ООО «Алекс»</t>
  </si>
  <si>
    <t>заместитель генерального директора ООО ПКП «Алмис»</t>
  </si>
  <si>
    <t>Стародумов Василий Александрович</t>
  </si>
  <si>
    <t>специалист ООО «Балчуг плюс»</t>
  </si>
  <si>
    <t>специалист ООО «Иверия»</t>
  </si>
  <si>
    <t>специалист ООО ПКП «Алмис»</t>
  </si>
  <si>
    <t xml:space="preserve">специалист ООО «Кумены-Агролес» </t>
  </si>
  <si>
    <t xml:space="preserve">специалист ООО  «Стройколсалдинг» </t>
  </si>
  <si>
    <t>заместитель директора ООО «ПромЛесАльянс»</t>
  </si>
  <si>
    <t xml:space="preserve">директор ООО «Вятлес» </t>
  </si>
  <si>
    <t>руководитель ООО «Деловой лес»</t>
  </si>
  <si>
    <t>заместитель директора ООО «Экоснаб»</t>
  </si>
  <si>
    <t>Краев Сергей Игоревич</t>
  </si>
  <si>
    <t>Машкин Вячеслав Николаевич</t>
  </si>
  <si>
    <t>Зубрицкий Иван Васильевич</t>
  </si>
  <si>
    <t>89229592762;
89531328035</t>
  </si>
  <si>
    <t>(83350) 2-16-71,
89123614126</t>
  </si>
  <si>
    <t>Смоленцев Александр Анатольевич</t>
  </si>
  <si>
    <t>Сергеев  Никита Андреевич</t>
  </si>
  <si>
    <t>Мирошин Александр Николаевич</t>
  </si>
  <si>
    <t>Комаров Алексей Николаевич</t>
  </si>
  <si>
    <t>Смоленцев Юрий Михайлович</t>
  </si>
  <si>
    <t>Сибагатулин Руслан Сергеевич</t>
  </si>
  <si>
    <t>Бакин Сергей Николаевич</t>
  </si>
  <si>
    <t>Осипов  Сергей  Владимирович</t>
  </si>
  <si>
    <t>(8332)54-14-29, 89229308459</t>
  </si>
  <si>
    <t>Лобовикова Лариса Николаевна</t>
  </si>
  <si>
    <t>(8332) 54-14-85, 89229308584</t>
  </si>
  <si>
    <t>Евстратова Юлия Геннадьевна</t>
  </si>
  <si>
    <t>Зубарева Светлана Сергеевна</t>
  </si>
  <si>
    <t>Баринов Дмитрий Леонидович</t>
  </si>
  <si>
    <t>Видякин Михаил Евгеньевич</t>
  </si>
  <si>
    <t>Донских Дмитрий Михайлович</t>
  </si>
  <si>
    <t>Нопин Александр Викторович</t>
  </si>
  <si>
    <t>Горячев Юрий Петрович</t>
  </si>
  <si>
    <t>Тарасов Алексей Игоревич</t>
  </si>
  <si>
    <t>Шубников Денис Иванович</t>
  </si>
  <si>
    <t>Сысолятин Владимир Николаевич</t>
  </si>
  <si>
    <t>Червяков Андрей Юрьевич</t>
  </si>
  <si>
    <t>№ 278 от 10.04.2013</t>
  </si>
  <si>
    <t>№ 188 от 13.04.2012</t>
  </si>
  <si>
    <t>старший инструктор ПДПС КОГСАУ «Лесоохрана»</t>
  </si>
  <si>
    <t>ведущий инженер КОГСАУ «Лесоохрана»</t>
  </si>
  <si>
    <t>инженер КОГСАУ «Лесоохрана»</t>
  </si>
  <si>
    <t>диспетчер РДС КОГСАУ «Лесоохрана»</t>
  </si>
  <si>
    <t>инструктор парашютно-пожарной команды КОГСАУ «Лесоохрана»</t>
  </si>
  <si>
    <t>инструктор парашютно-пожарной группы КОГСАУ «Лесоохрана»</t>
  </si>
  <si>
    <t>старший лётчик-наблюдатель КОГСАУ «Лесоохрана»</t>
  </si>
  <si>
    <t>начальник Зуевской ПХС КОГСАУ «Лесоохрана»</t>
  </si>
  <si>
    <t>заместитель начальника Зуевской ПХС КОГСАУ «Лесоохрана»</t>
  </si>
  <si>
    <t>начальник Верхнекамской ПХС КОГСАУ «Лесоохрана»</t>
  </si>
  <si>
    <t>начальник Оричевской ПХС КОГСАУ «Лесоохрана»</t>
  </si>
  <si>
    <t>заместитель начальника Оричевской ПХС КОГСАУ «Лесоохрана»</t>
  </si>
  <si>
    <t>начальник Гирсовской ПХС КОГСАУ «Лесоохрана»</t>
  </si>
  <si>
    <t>заместитель начальника Гирсовской ПХС КОГСАУ «Лесоохрана»</t>
  </si>
  <si>
    <t>(83342) 4-20-48</t>
  </si>
  <si>
    <t>(83339) 2-33-49</t>
  </si>
  <si>
    <t>свидетельство инструктора парашютистов-пожарных 
№ 494 от 20.07.2002</t>
  </si>
  <si>
    <t>свидетельство инструктора парашютистов-пожарных 
№ 1305-12 от 29.10.2012</t>
  </si>
  <si>
    <t>свидетельство летчика-наблюдателя 
VII ЛН № 000117 от 10.04.1997</t>
  </si>
  <si>
    <t>диплом по специальности «Лесное хозяйство», свидетельство летчика- наблюдателя 
VI ЛН № 000300 от 29.12.2005</t>
  </si>
  <si>
    <t>№ 29/п01-16-01 
от 09.06.2016</t>
  </si>
  <si>
    <t>№ 094 от 08.04.2016</t>
  </si>
  <si>
    <t>№ 19п/42-16-01 
от 20.04. 2016</t>
  </si>
  <si>
    <t>№ 11п/02-16-01 
от 28.03.2016</t>
  </si>
  <si>
    <t>инженер по лесопользованию ООО «Лесстройкомплект»</t>
  </si>
  <si>
    <t>водитель ООО «Лесстройкомплект»</t>
  </si>
  <si>
    <t>Шалагинов Андрей Анатольевич</t>
  </si>
  <si>
    <t xml:space="preserve">лесничий ЗАО «Октябрьский» </t>
  </si>
  <si>
    <t>мастер леса ИП Александров С.Л.</t>
  </si>
  <si>
    <t>Бронников Иван Борисович</t>
  </si>
  <si>
    <t>Шакиров Зульфат Замильевич</t>
  </si>
  <si>
    <t>Итого по Афанасьевскому району:</t>
  </si>
  <si>
    <t>Итого по Белохолуницкому району:</t>
  </si>
  <si>
    <t>Итого по Верхошижемскому району:</t>
  </si>
  <si>
    <t>Итого по Вятскополянскому району:</t>
  </si>
  <si>
    <t>Итого по Даровскому району:</t>
  </si>
  <si>
    <t>Итого по Зуевскому району:</t>
  </si>
  <si>
    <t>Итого по Котельничскому району:</t>
  </si>
  <si>
    <t>Итого по Куменскому району:</t>
  </si>
  <si>
    <t>Итого по Малмыжскому району:</t>
  </si>
  <si>
    <t>Итого по Нолинскому району:</t>
  </si>
  <si>
    <t>Итого по Омутнинскому району:</t>
  </si>
  <si>
    <t>Итого по Оричевскому району:</t>
  </si>
  <si>
    <t>Итого по Слободскому району:</t>
  </si>
  <si>
    <t>Итого по Нагорскому  району:</t>
  </si>
  <si>
    <t>Итого по Шабалинскому району:</t>
  </si>
  <si>
    <t>Итого по Юрьянскому району:</t>
  </si>
  <si>
    <t>Итого по Яранскому району:</t>
  </si>
  <si>
    <t>Всего по субъекту Российской Федерации:</t>
  </si>
  <si>
    <t>Ед. изм.</t>
  </si>
  <si>
    <t xml:space="preserve">все участковые лесничества </t>
  </si>
  <si>
    <t>Итого на землях лесного фонда</t>
  </si>
  <si>
    <t>Вид объекта</t>
  </si>
  <si>
    <t>Работники  наземных служб 
 пожаротушения (лесные пожарные) 
(фактическая численность)</t>
  </si>
  <si>
    <t xml:space="preserve">Руководители тушения  лесных пожаров 
</t>
  </si>
  <si>
    <t>КОГСАУ «Лесоохрана»</t>
  </si>
  <si>
    <t>ФГБУ «Государственный природный заповедник «Нургуш»</t>
  </si>
  <si>
    <t xml:space="preserve"> Кировский филиал ФГАУ «Оборонлес» Минобороны России</t>
  </si>
  <si>
    <t xml:space="preserve">Кировское авиаотделение КОГСАУ «Лесоохрана» </t>
  </si>
  <si>
    <t>Котельничское авиаотделение КОГСАУ «Лесоохрана»</t>
  </si>
  <si>
    <t>Кирсинское авиаотделение КОГСАУ «Лесоохрана»</t>
  </si>
  <si>
    <t>Оричевская ПХС
КОГСАУ «Лесоохрана»</t>
  </si>
  <si>
    <t>Гирсовская ПХС
КОГСАУ «Лесоохрана»</t>
  </si>
  <si>
    <t>Верхнекамская ПХС
КОГСАУ «Лесоохрана»</t>
  </si>
  <si>
    <t>Советская ПХС
КОГСАУ «Лесоохрана»</t>
  </si>
  <si>
    <t>Зуевская ПХС
КОГСАУ «Лесоохрана»</t>
  </si>
  <si>
    <t>Итого по КОГСАУ «Лесоохрана»</t>
  </si>
  <si>
    <t xml:space="preserve">Кировское областное государственное специализированное автономное учреждение «Кировская база авиационной и наземной охраны лесов» </t>
  </si>
  <si>
    <t>директор Кировского филиала ФГАУ «Оборонлес» Минобороны России</t>
  </si>
  <si>
    <t xml:space="preserve">Кировское областное государственное казенное учреждение «Кировский центр лесного хозяйства» </t>
  </si>
  <si>
    <t>Кроме того: земли обороны</t>
  </si>
  <si>
    <t>СПСЧ № 4 СУ
ФПС № 16 МЧС</t>
  </si>
  <si>
    <t xml:space="preserve">КОГСАУ «Лесоохрана» </t>
  </si>
  <si>
    <t>КОГКУ «Кировлесцентр»</t>
  </si>
  <si>
    <t>Итого по Советскому району:</t>
  </si>
  <si>
    <t>Итого по Сунскому району:</t>
  </si>
  <si>
    <t>Количество назначенных руководителей тушения лесных пожаров (наличие специалистов, прошедших обучение по программе «Руководитель тушения лесного пожара»)</t>
  </si>
  <si>
    <t xml:space="preserve">Юрьянское, Парковое, Мурашинское, Орловское, Даровское, Шабалинское
</t>
  </si>
  <si>
    <t xml:space="preserve">Суводское, Сорвижское, Уржумское, Ярансоке, Котельничское, Кильмезское, Малмыжское, Вятскополянское, Санчурское, Кикнурское
</t>
  </si>
  <si>
    <t xml:space="preserve">Зуевское, Фаленское, Унинское, Куменское, Немское
</t>
  </si>
  <si>
    <t>начальник
КОГСАУ «Лесоохрана»</t>
  </si>
  <si>
    <t>Земли лесного фонда</t>
  </si>
  <si>
    <t>Земли обороны и безопасности</t>
  </si>
  <si>
    <t>Иное</t>
  </si>
  <si>
    <t>Лебедев Дмитрий Сергеевич</t>
  </si>
  <si>
    <t>Князев Станислав Сергеевич</t>
  </si>
  <si>
    <t>(83331) 2-16-18,
89226662274</t>
  </si>
  <si>
    <t>(83364) 4-34-84,
89229344513</t>
  </si>
  <si>
    <t>(83337) 2-06-28,
89229582616</t>
  </si>
  <si>
    <t>Вольгин Николай Аркадьевич</t>
  </si>
  <si>
    <t>(83346) 5-11-04, 
89229387588</t>
  </si>
  <si>
    <t>(83349) 2-13-60,
89229577091</t>
  </si>
  <si>
    <t>(83351) 2-14-01,
89229444177</t>
  </si>
  <si>
    <t>(83358) 2-20-93,
2-21-05,
89128286759</t>
  </si>
  <si>
    <t>(83330) 3-41-95,
89229577131</t>
  </si>
  <si>
    <t>(83375) 2-28-62,
89229147597</t>
  </si>
  <si>
    <t>(83359) 2-11-85,
89229109318</t>
  </si>
  <si>
    <t>(83363) 2-19-73, 89128289626</t>
  </si>
  <si>
    <t>(83332) 2-15-70,
89229582601</t>
  </si>
  <si>
    <t>Попов Евгений Анатольевич</t>
  </si>
  <si>
    <t>(83345) 2-11-74,
89229577018</t>
  </si>
  <si>
    <t>Целищев Сергей Сергеевич</t>
  </si>
  <si>
    <t>(83365) 2-16-51</t>
  </si>
  <si>
    <t>(83365) 2-16-60</t>
  </si>
  <si>
    <t>Центральная База КОГСАУ «Лесоохрана»</t>
  </si>
  <si>
    <t>Швецов Сергей Александрович</t>
  </si>
  <si>
    <t>Ковалева Елена Васильевна</t>
  </si>
  <si>
    <t>(8332) 67-18-60</t>
  </si>
  <si>
    <t>265 штук</t>
  </si>
  <si>
    <t>мастер леса ООО «Вятский лес»</t>
  </si>
  <si>
    <t>мастер леса ООО «Закат»</t>
  </si>
  <si>
    <t>Никулин Павел Николаевич</t>
  </si>
  <si>
    <t>Халевин Анатолий Павлович</t>
  </si>
  <si>
    <t>Масленникова Татьяна Геннадьевна</t>
  </si>
  <si>
    <t>Михеев Дмитрий Александрович</t>
  </si>
  <si>
    <t>Бойко Татьяна Алексеевна</t>
  </si>
  <si>
    <t>Телегин Олег Геннадьевич</t>
  </si>
  <si>
    <t>Ефремова Светлана Михайловна</t>
  </si>
  <si>
    <t>№ 434 от 08.05.2015</t>
  </si>
  <si>
    <t>Ефремов Дмитрий Александрович</t>
  </si>
  <si>
    <t>№ 137 от 27.05.2011</t>
  </si>
  <si>
    <t>Ефремов Александр Александрович</t>
  </si>
  <si>
    <t>Печенкин Майк Владимирович</t>
  </si>
  <si>
    <t>№ 15 от 30.03.2011</t>
  </si>
  <si>
    <t>Севрюгин Евгений Юрьевич</t>
  </si>
  <si>
    <t>№ 12п/01-17-01 от 21.03.2017</t>
  </si>
  <si>
    <t>Протасов Евгений Геннадьевич</t>
  </si>
  <si>
    <t>№ 28п/09-17-01 от 28.04.2017</t>
  </si>
  <si>
    <t>№ 18п/11-17-01 от 11.04.2017</t>
  </si>
  <si>
    <t xml:space="preserve">Рудниковское </t>
  </si>
  <si>
    <t xml:space="preserve">Рудниковское      </t>
  </si>
  <si>
    <t>Шилохвостов Павел Михайлович</t>
  </si>
  <si>
    <t>Рычков Владимир Михайлович</t>
  </si>
  <si>
    <t xml:space="preserve">№ 15 КОО ВДПО от 19.01.2017    </t>
  </si>
  <si>
    <t>лесник ООО «Промкомбинат»</t>
  </si>
  <si>
    <t>Вавилов Алексей Александрович</t>
  </si>
  <si>
    <t>(83336) 5-73-44</t>
  </si>
  <si>
    <t>(83336) 2-33-66, 89123370969</t>
  </si>
  <si>
    <t>Гущин Сергей Иванович</t>
  </si>
  <si>
    <t xml:space="preserve">подрядчик  КФХ «Колосок» </t>
  </si>
  <si>
    <t>№ 17-05-01 от 20.03.2017</t>
  </si>
  <si>
    <t>Новоселов Андрей Александрович</t>
  </si>
  <si>
    <t>Маркова Лариса Сергеевна</t>
  </si>
  <si>
    <t>специалист 1 разряда Афанасьевского лесничества</t>
  </si>
  <si>
    <t>Дёмин Андрей Геннадьевич</t>
  </si>
  <si>
    <t>Береснев Евгений Павлович</t>
  </si>
  <si>
    <t>Бобров Вадим Константинович</t>
  </si>
  <si>
    <t>Бортников Евгений Юрьевич</t>
  </si>
  <si>
    <t>Ченцова Светлана Аркадьевна</t>
  </si>
  <si>
    <t>Шибаев Евгений Вячеславович</t>
  </si>
  <si>
    <t>Кузнецова Екатерина Михайловна</t>
  </si>
  <si>
    <t>Савинцева Ираида Анатольевна</t>
  </si>
  <si>
    <t>Кокорина Марина Анатольевна</t>
  </si>
  <si>
    <t>Мотовилов Дмитрий Михайлович</t>
  </si>
  <si>
    <t>№ 28п/08-17-01 от 26.04.2017</t>
  </si>
  <si>
    <t>Чирков Андрей Сергеевич</t>
  </si>
  <si>
    <t>мастер лесар ООО «Лидер лес»</t>
  </si>
  <si>
    <t xml:space="preserve">89123363075
</t>
  </si>
  <si>
    <t>№ 22п/05-17-01 от 12.14.2017</t>
  </si>
  <si>
    <t>89127337758, 89127385029</t>
  </si>
  <si>
    <t>Кузницын Андрей Владимирович</t>
  </si>
  <si>
    <t>Пономарев Александр Сергеевич</t>
  </si>
  <si>
    <t>Лопаткин Александр Сергеевич</t>
  </si>
  <si>
    <t>№ 6164 от 13.02.2017</t>
  </si>
  <si>
    <t>Курч Иван Николаевич</t>
  </si>
  <si>
    <t>12п/04-17-01 от 29.03.2017</t>
  </si>
  <si>
    <t>Ашихмин Сергей Витальевич</t>
  </si>
  <si>
    <t>№ 251 от 13.02.2013</t>
  </si>
  <si>
    <t>Христолюбова Татьяна Юрьевна</t>
  </si>
  <si>
    <t>Быков Михаил Васильевич</t>
  </si>
  <si>
    <t>Ильинский Сергей Афанасьевич</t>
  </si>
  <si>
    <t xml:space="preserve">Пирогов Олег Васильевич </t>
  </si>
  <si>
    <t>ИП Козлова Т.Б.</t>
  </si>
  <si>
    <t>Зуевское лесничество</t>
  </si>
  <si>
    <t>ИП Береснева Светлана Васильевна</t>
  </si>
  <si>
    <t>ООО КИТ</t>
  </si>
  <si>
    <t>ИП Фоминых Сергей Владимирович</t>
  </si>
  <si>
    <t>ИП Ахтулов Владимир Семенович</t>
  </si>
  <si>
    <t>ООО «Немалес»</t>
  </si>
  <si>
    <t>ООО «Варман»</t>
  </si>
  <si>
    <t>ООО «Ярослав»</t>
  </si>
  <si>
    <t>МУП «Лес»</t>
  </si>
  <si>
    <t>ООО «Движение»</t>
  </si>
  <si>
    <t>ООО Фиорт</t>
  </si>
  <si>
    <t>ИП Агалаков С. А.</t>
  </si>
  <si>
    <t xml:space="preserve">ИП Мальцев М.В. </t>
  </si>
  <si>
    <t xml:space="preserve">ООО «Таежник»  </t>
  </si>
  <si>
    <t xml:space="preserve">ИП Двоеглазов А.А. </t>
  </si>
  <si>
    <t>ООО «Уржумская ПМК-16»</t>
  </si>
  <si>
    <t xml:space="preserve">ИП Сухих В.М. </t>
  </si>
  <si>
    <t xml:space="preserve">ИП Ветлужских А.М. </t>
  </si>
  <si>
    <t>ООО «Таежник»</t>
  </si>
  <si>
    <t xml:space="preserve">ООО «Таежник» </t>
  </si>
  <si>
    <t>ИП Мальцев М.М.</t>
  </si>
  <si>
    <t xml:space="preserve">ООО «Агрофирма Березка» </t>
  </si>
  <si>
    <t xml:space="preserve">ИП Богатырев А.В. </t>
  </si>
  <si>
    <t xml:space="preserve">ИП Никитин А.Г. </t>
  </si>
  <si>
    <t>ООО «Надежда-Хлеб НА»</t>
  </si>
  <si>
    <t xml:space="preserve">ИП Ошурков И.Н. </t>
  </si>
  <si>
    <t>ИП Мокосеев Е.М.</t>
  </si>
  <si>
    <t xml:space="preserve">ООО ПКП Алмис </t>
  </si>
  <si>
    <t>ИП Синцов А.Н.</t>
  </si>
  <si>
    <t xml:space="preserve">         </t>
  </si>
  <si>
    <t>Попов Алексей Александрович</t>
  </si>
  <si>
    <t>мастер леса ПК «Анонс»</t>
  </si>
  <si>
    <t>89127206334, 89229489931</t>
  </si>
  <si>
    <t>Глазырин Александр Сергеевич</t>
  </si>
  <si>
    <t xml:space="preserve">ИП Ефремова С.М. </t>
  </si>
  <si>
    <t xml:space="preserve">Ефремов Дмитрий Александрович
</t>
  </si>
  <si>
    <t>Ефремов 
Александр Александрович</t>
  </si>
  <si>
    <t xml:space="preserve">(83336) 5-55-01
</t>
  </si>
  <si>
    <t>Стариков Сергей Анатольевич</t>
  </si>
  <si>
    <t>№ 15 от 15.05.2015</t>
  </si>
  <si>
    <t>Груздев Евгений Васильевич</t>
  </si>
  <si>
    <t>мастер леса  ООО «ТРИАЛ»</t>
  </si>
  <si>
    <t>Слаутин Василий Ефимович</t>
  </si>
  <si>
    <t>№ 18п/04-17-01
от 05.04.2017</t>
  </si>
  <si>
    <t>(83336) 5-51-72
89127374555</t>
  </si>
  <si>
    <t>8-9127129985</t>
  </si>
  <si>
    <t>№ 15-01-07
от 30.03.2015</t>
  </si>
  <si>
    <t>Заплаткин Сергей Николаевич</t>
  </si>
  <si>
    <t>Смирнова Ольга Николаевна</t>
  </si>
  <si>
    <t>(8332) 54-14-85, 89226618750</t>
  </si>
  <si>
    <t>Суханов Александр Викторович</t>
  </si>
  <si>
    <t>Комлев Андрей Николаевич</t>
  </si>
  <si>
    <t>Ревенко Евгений Леонидович</t>
  </si>
  <si>
    <t>Бергер Эдгард Рейнгольдович</t>
  </si>
  <si>
    <t>№ 332 от 16.04.2010</t>
  </si>
  <si>
    <t>Макаров Игорь Владимирович</t>
  </si>
  <si>
    <t>(83364) 4-39-40</t>
  </si>
  <si>
    <t>№ 53п-16-06 от 07.12.2016</t>
  </si>
  <si>
    <t>Гвидиани Варден Шакрович</t>
  </si>
  <si>
    <t>№ 23п/10-16-01 от 18.05.2016</t>
  </si>
  <si>
    <t>начальник ФКУ ИК-17 УФСИН России по Кировской области</t>
  </si>
  <si>
    <t>89536839632, (83352) 2-90-08</t>
  </si>
  <si>
    <t>Колупаев Андрей Борисович</t>
  </si>
  <si>
    <t>№ 68П-17-01 от 17.11.2017</t>
  </si>
  <si>
    <t>Буторин Сергей Петрович</t>
  </si>
  <si>
    <t>№ 18п/13-17-01</t>
  </si>
  <si>
    <t>№ 18п/13-17-02</t>
  </si>
  <si>
    <t>Салюк Максим Витальевич</t>
  </si>
  <si>
    <t>№ 18п/13-17-03</t>
  </si>
  <si>
    <t>Поринец Денис Иванович</t>
  </si>
  <si>
    <t>№ 454 от 15.04.2016</t>
  </si>
  <si>
    <t>Колов Юрий Николаевич</t>
  </si>
  <si>
    <t>№ 22п/10-17-01 от 12.04.2017</t>
  </si>
  <si>
    <t>Попыванов Роман Вячеславович</t>
  </si>
  <si>
    <t>№ 18п/08-17-01 от 06.04.2017</t>
  </si>
  <si>
    <t>№ 18п/06-17-03 от 06.04.2017</t>
  </si>
  <si>
    <t>№ 2п/04-17-01 от 12.04.2017</t>
  </si>
  <si>
    <t>№ 318 от 19.04.2014</t>
  </si>
  <si>
    <t>№ 031 от 28.04.2017</t>
  </si>
  <si>
    <t>Оботнин Василий Афанасьевич</t>
  </si>
  <si>
    <t>№ 18п/07-17-01 от 06.04.2017</t>
  </si>
  <si>
    <t>№ 18п/06-17-01 от 06.04.2017</t>
  </si>
  <si>
    <t>мастер по лесу  МУП «Лесное»</t>
  </si>
  <si>
    <t>Елсуков  Сергей Иванович</t>
  </si>
  <si>
    <t>№ 18п/06-17-02 от 06.04.2017</t>
  </si>
  <si>
    <t>Колчин Николай Васильевич</t>
  </si>
  <si>
    <t>Профилактические выжигания (гектаров)</t>
  </si>
  <si>
    <t>Противопожарные барьеры (разрывы) (метров)</t>
  </si>
  <si>
    <t>IV. Мероприятия по координации работ, связанных с тушением лесных пожаров</t>
  </si>
  <si>
    <t>Информация об организации и функционировании соответствующих комиссий, штабов и групп
по тушению лесных пожаров (включая их персональный состав, график работы и др.)</t>
  </si>
  <si>
    <t>№
п/п</t>
  </si>
  <si>
    <t>Наименование соответствующих органов государственной власти, органов местного самоуправления, организаций</t>
  </si>
  <si>
    <t>Вид содействия,
его объем</t>
  </si>
  <si>
    <t>Лицо, ответственное
за оказание содействия</t>
  </si>
  <si>
    <t>Афанасьевское лесничество</t>
  </si>
  <si>
    <t>КОГБУЗ «Афанасьевская ЦРБ»</t>
  </si>
  <si>
    <t>(83331)  2-16-80</t>
  </si>
  <si>
    <t>Афанасьевское РАЙПО</t>
  </si>
  <si>
    <t>Афанасьевский мастерский участок Слободского ДУ № 4 КОГП «Вятавтодор»</t>
  </si>
  <si>
    <t>Выделение тяжелой дорожной техники</t>
  </si>
  <si>
    <t>(83331)  2-15-04</t>
  </si>
  <si>
    <t>Арендаторы лесных участков</t>
  </si>
  <si>
    <t>Лесной отдел, Афанасьевский филиал КОГКУ «Кировлесцентр»</t>
  </si>
  <si>
    <t>Белохолуницкое лесничетсво</t>
  </si>
  <si>
    <t>Сотрудники министерства лесного хозяйства</t>
  </si>
  <si>
    <t>Верхошижемское лесничество</t>
  </si>
  <si>
    <t>КОГБУЗ «Оричевская ЦРБ»</t>
  </si>
  <si>
    <t>Семенченко А.В.</t>
  </si>
  <si>
    <t>КОГБУЗ «Верхошижемская ЦРБ»</t>
  </si>
  <si>
    <t>Оричевское РАЙПО</t>
  </si>
  <si>
    <t>Попова Г.С.</t>
  </si>
  <si>
    <t>ИП Крутихин В.М.</t>
  </si>
  <si>
    <t>Крутихин В.М.</t>
  </si>
  <si>
    <t>Пункт полиции «Верхошижемский»</t>
  </si>
  <si>
    <t>МО МВД России «Оричевский»</t>
  </si>
  <si>
    <t>КОГАУ «Редакция газеты «Искра»</t>
  </si>
  <si>
    <t>Уланова Г.Ф</t>
  </si>
  <si>
    <t>Редакция газеты «Верховья Шижмы»</t>
  </si>
  <si>
    <t>Кутергина Н.В.</t>
  </si>
  <si>
    <t>Лесной отдел, Верхошижемский филиал КОГКУ «Кировлесцентр»</t>
  </si>
  <si>
    <t>участковые лесничие</t>
  </si>
  <si>
    <t>Вятско-Полянское лесничество</t>
  </si>
  <si>
    <t>Отделы ГО и ЧС Вятскополянского и Малмыжского районов</t>
  </si>
  <si>
    <t>ОВД  Вятскополянского и Малмыжского районов</t>
  </si>
  <si>
    <t>Противопожарные  службы</t>
  </si>
  <si>
    <t>КОГБУЗ «Вятскополянская ЦРБ»</t>
  </si>
  <si>
    <t>Вятскополянское РАЙПО</t>
  </si>
  <si>
    <t>КОГБУЗ «Даровская ЦРБ»</t>
  </si>
  <si>
    <t>Даровское  РАЙПО</t>
  </si>
  <si>
    <t>Лесной отдел, Даровской филиал КОГКУ «Кировлесцентр»</t>
  </si>
  <si>
    <t>Администрации района и городского и сельских поселений</t>
  </si>
  <si>
    <t>ПЧ-28 ФГКУ 6 отряд ФПС по Кировской области</t>
  </si>
  <si>
    <t>Дубровское лесничество</t>
  </si>
  <si>
    <t>Ушакова Ю.В.</t>
  </si>
  <si>
    <t>Министерство лесного хозяйства лесной отдел Дубровского лесничества</t>
  </si>
  <si>
    <t>КОГБУЗ «Фалёнская ЦРБ»</t>
  </si>
  <si>
    <t>(83332) 2-15-10, 2-24-96</t>
  </si>
  <si>
    <t>Фалёнский участок Унинского ДУ-39</t>
  </si>
  <si>
    <t>(83332) 2-16-80, 2-11-84: 89229245886б</t>
  </si>
  <si>
    <t>ООО «Водоконал»</t>
  </si>
  <si>
    <t>(83332) 2-14-78</t>
  </si>
  <si>
    <t>Фалёнский РЭС</t>
  </si>
  <si>
    <t>(83332) 2-11-73, 2-10-60 (деж.)</t>
  </si>
  <si>
    <t>ООО «Птицефабрика Фалёнская»</t>
  </si>
  <si>
    <t>(83332) 2-12-62</t>
  </si>
  <si>
    <t>Лесной отдел, Зуевский филиал КОГКУ «Кировлесцентр»</t>
  </si>
  <si>
    <t>8(83332) 2-12-30; 89226676324</t>
  </si>
  <si>
    <t>Администрация Зуевского  района</t>
  </si>
  <si>
    <t>ООО «Ремжилсервис»</t>
  </si>
  <si>
    <t>ООО «Кристал»</t>
  </si>
  <si>
    <t>ООО «Зуевская механизированная колонна»</t>
  </si>
  <si>
    <t>ЗАО «Зуевская ПТФ»</t>
  </si>
  <si>
    <t>ОАО «Агропромснаб»</t>
  </si>
  <si>
    <t>ООО «Партнер»</t>
  </si>
  <si>
    <t>ГОУ СПО ЗГМТТ (механико-технологический техникум)</t>
  </si>
  <si>
    <t>Вагонное ремонтное депо</t>
  </si>
  <si>
    <t>ОАО «Зуевкахлебопродукт»</t>
  </si>
  <si>
    <t>КОГБУЗ «Зуевская ЦРБ»</t>
  </si>
  <si>
    <t>8(83337) 2-19-73</t>
  </si>
  <si>
    <t>Зуевское РАЙПО</t>
  </si>
  <si>
    <t>8(83337) 2-12-34</t>
  </si>
  <si>
    <t>Кайское лесничество</t>
  </si>
  <si>
    <t>КОГБУЗ «Верхнекамская ЦРБ»</t>
  </si>
  <si>
    <t>Лесной отдел, Кайский филиал КОГКУ «Кировлесцентр»</t>
  </si>
  <si>
    <t>Администрация Верхнекамского района</t>
  </si>
  <si>
    <t xml:space="preserve">(83339)  2-33-91 </t>
  </si>
  <si>
    <t>ПХС – 3 Верхнекамского района</t>
  </si>
  <si>
    <t xml:space="preserve">(83339)  3-85-20 </t>
  </si>
  <si>
    <t>ОМВД полиция</t>
  </si>
  <si>
    <t>Арендатор АО «КАЙ»</t>
  </si>
  <si>
    <t>Арендатор ООО «Лесмаркет»</t>
  </si>
  <si>
    <t>Арендатор ООО «ВДК»</t>
  </si>
  <si>
    <t>ФКУ ИК – 3 УФСИН России по Кировской области</t>
  </si>
  <si>
    <t>Арендатор ООО «Шуплецов»</t>
  </si>
  <si>
    <t>Арендатор ООО ДОК «Камский»</t>
  </si>
  <si>
    <t>Арендатор ООО «Лойнолеспром»</t>
  </si>
  <si>
    <t>Арендатор ООО «Реверс»</t>
  </si>
  <si>
    <t>Шалагинов М .А.</t>
  </si>
  <si>
    <t>Арендатор ООО «Созимлес»</t>
  </si>
  <si>
    <t>Кикнурское лесничетсво</t>
  </si>
  <si>
    <t>Администрация Кикнурского района</t>
  </si>
  <si>
    <t>ПП «Кикнурский» МО МВД  России «Яранский»</t>
  </si>
  <si>
    <t>Отделение надзорной деятельности и профилактической работы  Кикнурского района</t>
  </si>
  <si>
    <t>Лесной отдел Кикнурского лесничества, Кикнурский филиал КОГКУ «Кировлесцентр»</t>
  </si>
  <si>
    <t>Кильмезское лесничество</t>
  </si>
  <si>
    <t>Кильмезское РАЙПО</t>
  </si>
  <si>
    <t>Лесной отдел Кильмезского лесничества, Кильмезский филиал КОГКУ «Кировлесцентр»</t>
  </si>
  <si>
    <t>Арендатор лесного участка</t>
  </si>
  <si>
    <t>ГСМ</t>
  </si>
  <si>
    <t>Кирово-Чепецкое лесничество</t>
  </si>
  <si>
    <t>(83361) 4-91-02</t>
  </si>
  <si>
    <t>(83361) 4-91-36</t>
  </si>
  <si>
    <t>(83361) 3-66-55</t>
  </si>
  <si>
    <t>Кирсинское лесничество</t>
  </si>
  <si>
    <t>руководители</t>
  </si>
  <si>
    <t xml:space="preserve">Арендаторы (по списку) </t>
  </si>
  <si>
    <t>руководители арендаторов</t>
  </si>
  <si>
    <t>Лесной отдел, филиал КОГБУ «Кировлесцентр», арендаторы</t>
  </si>
  <si>
    <t>Прочие организации</t>
  </si>
  <si>
    <t>Котельническое лесничество</t>
  </si>
  <si>
    <t>Администрация  Котельничского района</t>
  </si>
  <si>
    <t>КЧС и ОПБ (оказание помощи в ликвидации лесных пожаров)</t>
  </si>
  <si>
    <t>КОГБУЗ «Котельничская ЦРБ»</t>
  </si>
  <si>
    <t>Куменское лесничество</t>
  </si>
  <si>
    <t xml:space="preserve">Администрация Оричевского района </t>
  </si>
  <si>
    <t>Администрация Верхошижемского района</t>
  </si>
  <si>
    <t>Администрация Куменского района</t>
  </si>
  <si>
    <t>(83343) 2-12-54</t>
  </si>
  <si>
    <t>Администрация Сунского района</t>
  </si>
  <si>
    <t xml:space="preserve">Главный государственный инспектор Куменского района по пожарному надзору </t>
  </si>
  <si>
    <t>(83343) 2-25-33</t>
  </si>
  <si>
    <t>Начальник отдела надзорной деятельности и профилактической работы Оричевского района Главного управления МЧС России по Кировской области Оричевского района</t>
  </si>
  <si>
    <t>Главный государственный инспектор ОНД Сунского района</t>
  </si>
  <si>
    <t>(83369) 3-32-19</t>
  </si>
  <si>
    <t>Лузское лесничество</t>
  </si>
  <si>
    <t>ООО «Лузская снабженческо-сбытовая база»</t>
  </si>
  <si>
    <t>обеспечение продуктами питания</t>
  </si>
  <si>
    <t>Лузское районное потребительское общество</t>
  </si>
  <si>
    <t>ООО «Меркурий»</t>
  </si>
  <si>
    <t>ООО «Лузская нефтебаза»</t>
  </si>
  <si>
    <t>оказание первой медицинской помощи, медицинское обслуживание</t>
  </si>
  <si>
    <t>Железнодорожная станция Луза</t>
  </si>
  <si>
    <t>Лесной отдел, Лузский филиал КОГКУ «Кировлесцентр»</t>
  </si>
  <si>
    <t>Малмыжское лесничество</t>
  </si>
  <si>
    <t>Мурашинское лесничество</t>
  </si>
  <si>
    <t>КОГБУЗ «Мурашинская ЦРБ»</t>
  </si>
  <si>
    <t>Мурашинское КООП Кировского ОПС</t>
  </si>
  <si>
    <t>Нагорское лесничество</t>
  </si>
  <si>
    <t>Нагорское РАЙПО</t>
  </si>
  <si>
    <t>83349) 2-15-97</t>
  </si>
  <si>
    <t>(83349) 2-22-31</t>
  </si>
  <si>
    <t>Лесной отдел, Нагорский филиа КОГКУ «Кировлесцентр»</t>
  </si>
  <si>
    <t>Немское лесничество</t>
  </si>
  <si>
    <t>Администрации сельских поселений</t>
  </si>
  <si>
    <t>КОГБУЗ «Немская ЦРБ»</t>
  </si>
  <si>
    <t>Немское РАЙПО</t>
  </si>
  <si>
    <t>Малышева Н.В.</t>
  </si>
  <si>
    <t>Лесной отдел, Немский филиал КОГКУ «Кировлесцентр»</t>
  </si>
  <si>
    <t>Нолинское лесничество</t>
  </si>
  <si>
    <t>Администрация Нолинского района</t>
  </si>
  <si>
    <t>Газета «Сельская новь»</t>
  </si>
  <si>
    <t>МО МВД России «Нолинский»</t>
  </si>
  <si>
    <t>Омутнинское лесничество</t>
  </si>
  <si>
    <t>Администрация Омутнинского района, администрации городских и сельских поселений</t>
  </si>
  <si>
    <t>КОГБУЗ «Омутнинская ЦРБ»</t>
  </si>
  <si>
    <t>ЗАО «ОМЗ»</t>
  </si>
  <si>
    <t>МУП  ЖКХ Омутнинского района</t>
  </si>
  <si>
    <t>МУП ЖКХ «Коммунальщик» пос. Песковка</t>
  </si>
  <si>
    <t>Лесной отдел Омутнинского лесничества, Омутнинский филиал КОГКУ «Кировлесцентр»</t>
  </si>
  <si>
    <t xml:space="preserve">Арендаторы лесных участков </t>
  </si>
  <si>
    <t>Опаринское лесничество</t>
  </si>
  <si>
    <t>Администрация Опариского района</t>
  </si>
  <si>
    <t>КОГБУЗ «Опаринская ЦРБ»</t>
  </si>
  <si>
    <t>Лесной отдел, Опаринский филиал КОГКУ «Кировлесцентр»</t>
  </si>
  <si>
    <t>Оричевское лесничество</t>
  </si>
  <si>
    <t>ИП Крутихин</t>
  </si>
  <si>
    <t>Лесной отдел Оричевское лесничество</t>
  </si>
  <si>
    <t>Орловское лесничество</t>
  </si>
  <si>
    <t>Администрация  Орловского района</t>
  </si>
  <si>
    <t>КОГБУЗ «Орловская ЦРБ»</t>
  </si>
  <si>
    <t>Филиал Кировского ОПС «Орловское кооперативное предприятие»</t>
  </si>
  <si>
    <t>Парковое лесничество</t>
  </si>
  <si>
    <t>Администрация  г. Кирова</t>
  </si>
  <si>
    <t>Пинюгское леснчиество</t>
  </si>
  <si>
    <t>(83351) 2-10-47</t>
  </si>
  <si>
    <t xml:space="preserve">Подосиновский дорожный участок Лузского ДУ –22 КОГП «Вятавтодор» </t>
  </si>
  <si>
    <t>(883351) 2-23-95</t>
  </si>
  <si>
    <t>МУП «Подосиновец Автотранс»</t>
  </si>
  <si>
    <t>(883351)  1-16-41</t>
  </si>
  <si>
    <t>Арсеньева Я. В.</t>
  </si>
  <si>
    <t>Лесной отдел, Пинюгский филиал КОГКУ «Кировлесцентр»</t>
  </si>
  <si>
    <t>(883351) 2-14-01</t>
  </si>
  <si>
    <t>Рудниковское лесничество</t>
  </si>
  <si>
    <t>Муниципальные образования поселений</t>
  </si>
  <si>
    <t>Санчурское лесничество</t>
  </si>
  <si>
    <t>КОГБУЗ «Санчурская ЦРБ»</t>
  </si>
  <si>
    <t>обеспечение медикаментами, медицинской помощью</t>
  </si>
  <si>
    <t>обеспечение участников ликвидации пожаров питанием</t>
  </si>
  <si>
    <t>(83357) 2-10-68</t>
  </si>
  <si>
    <t>Отделение полиции «Санчурское»</t>
  </si>
  <si>
    <t>расследование причин пожара</t>
  </si>
  <si>
    <t>(83357) 2-10-39</t>
  </si>
  <si>
    <t>Отделение надзорной деятельности МЧС</t>
  </si>
  <si>
    <t>обеспечение информацией о погодных условиях</t>
  </si>
  <si>
    <t>Городищенское сельское поселение</t>
  </si>
  <si>
    <t>оказание помощи при тушении лесных пожаров</t>
  </si>
  <si>
    <t>(8357) 2-22-87</t>
  </si>
  <si>
    <t>Сметанинское сельское поселение</t>
  </si>
  <si>
    <t>Шишовское сельское поселение</t>
  </si>
  <si>
    <t>Корляковское сельское поселение</t>
  </si>
  <si>
    <t>Матвинурское сельское поселение</t>
  </si>
  <si>
    <t>Люмпанурское сельское поселение</t>
  </si>
  <si>
    <t>Свечинское лесничество</t>
  </si>
  <si>
    <t>Администрация Свечинского района</t>
  </si>
  <si>
    <t>Отдел гражданской защиты Свечинского района</t>
  </si>
  <si>
    <t>Отделение полиции</t>
  </si>
  <si>
    <t>Синегорское лесничество</t>
  </si>
  <si>
    <t>Глава района</t>
  </si>
  <si>
    <t>Булычев В.Е.</t>
  </si>
  <si>
    <t>Заведующий сектором ГО и ЧС администрации Нагорского района</t>
  </si>
  <si>
    <t>Жуков В. А.</t>
  </si>
  <si>
    <t xml:space="preserve">Государственный инспектор отдела надзорной деятельности по Нагорскому району </t>
  </si>
  <si>
    <t>Толмачев В.В.</t>
  </si>
  <si>
    <t>ОП «Нагорское» МО МВД России «Слободской»</t>
  </si>
  <si>
    <t>Самоделкин Д.Н.</t>
  </si>
  <si>
    <t>Чеглакова Н.В.</t>
  </si>
  <si>
    <t>Докучаев А.А.</t>
  </si>
  <si>
    <t>Нагорское ЛТЦ ОАО «РОСТЕЛЕКОМ»</t>
  </si>
  <si>
    <t>связь</t>
  </si>
  <si>
    <t>Волков Н.И.</t>
  </si>
  <si>
    <t>АО «Синегорье»</t>
  </si>
  <si>
    <t>Лесной отдел, Синегорский филиал КОГКУ «Кировлесцентр»</t>
  </si>
  <si>
    <t>Слободское лесничество</t>
  </si>
  <si>
    <t>Денисовское сельское поселение</t>
  </si>
  <si>
    <t>Закаринское сельское поселение</t>
  </si>
  <si>
    <t>Ильинское сельское поселение</t>
  </si>
  <si>
    <t>Каринское сельское поселение</t>
  </si>
  <si>
    <t>Озерницкое  сельское поселение</t>
  </si>
  <si>
    <t>Октябрьское сельское поселение</t>
  </si>
  <si>
    <t>Светозаревское сельское поселение</t>
  </si>
  <si>
    <t>Шестаковское сельское поселение</t>
  </si>
  <si>
    <t>Слободское райпо</t>
  </si>
  <si>
    <t>Сорвижское лесничество</t>
  </si>
  <si>
    <t>Арбажское РАЙПО</t>
  </si>
  <si>
    <t>Верхошижемское РАЙПО</t>
  </si>
  <si>
    <t>8(83335) 2-14-97</t>
  </si>
  <si>
    <t>Ляпустина Г.А.</t>
  </si>
  <si>
    <t>Лесной отдел, Сорвижский филиал КОГКУ «Кировлесцентр»</t>
  </si>
  <si>
    <t>Суводское лесничество</t>
  </si>
  <si>
    <t>Администрация Советского района</t>
  </si>
  <si>
    <t>(83375) 2-12-51, 89123341509</t>
  </si>
  <si>
    <t>Администрация Пижанского района</t>
  </si>
  <si>
    <t>(883355) 2-21-50, 89229261722</t>
  </si>
  <si>
    <t>Унинское лесничество</t>
  </si>
  <si>
    <t>КОГБУЗ «Унинская ЦРБ»</t>
  </si>
  <si>
    <t>Унинское РАЙПО</t>
  </si>
  <si>
    <t>(83359) 2-21-15; 89229328466</t>
  </si>
  <si>
    <t>Лесной отдел, Унинский филиал КОГКУ «Кировлесцентр»</t>
  </si>
  <si>
    <t>выделением сил и средств пожаротушения</t>
  </si>
  <si>
    <t>привлечение дополнительных сил и средств</t>
  </si>
  <si>
    <t>Уржумское лесничество</t>
  </si>
  <si>
    <t>Администрация Уржумского района</t>
  </si>
  <si>
    <t>Администрация Лебяжского района</t>
  </si>
  <si>
    <t>8(83344) 2-02-51; 89229088702</t>
  </si>
  <si>
    <t>Демшин А.С.</t>
  </si>
  <si>
    <t>8(83344) 2-03-35</t>
  </si>
  <si>
    <t xml:space="preserve">Хохлов Р.А. </t>
  </si>
  <si>
    <t>Попов И.С.</t>
  </si>
  <si>
    <t>Уржумское ПО, г. Уржум</t>
  </si>
  <si>
    <t>Редкин Ю.Л.</t>
  </si>
  <si>
    <t>Лесной отдел Уржумского лесничества</t>
  </si>
  <si>
    <t>картографические материалы</t>
  </si>
  <si>
    <t>Губин А.В.</t>
  </si>
  <si>
    <t>Метеостанция</t>
  </si>
  <si>
    <t>Тупицина Г.А.</t>
  </si>
  <si>
    <t>Отдел МВД по Уржумскому району</t>
  </si>
  <si>
    <t>02</t>
  </si>
  <si>
    <t>Пункт полиции «Лебяжский» МО МВД Нолинский</t>
  </si>
  <si>
    <t>Телекомуниционный участок «Волгателеком» г. Уржум</t>
  </si>
  <si>
    <t>Курочкин М.А.</t>
  </si>
  <si>
    <t>Дубровин В.М.</t>
  </si>
  <si>
    <t>Фаленское лесничество</t>
  </si>
  <si>
    <t>Администрация Фалёнского района</t>
  </si>
  <si>
    <t>Администрация Унинского района</t>
  </si>
  <si>
    <t>КОГБУЗ «Фаленская ЦРБ»</t>
  </si>
  <si>
    <t>(83359) 2-11-56</t>
  </si>
  <si>
    <t>Фаленский союз потребительских обществ</t>
  </si>
  <si>
    <t>(83359) 2-12-03</t>
  </si>
  <si>
    <t>(83359) 2-13-92</t>
  </si>
  <si>
    <t>ИП глава КФХ Ефремов А.Ю.</t>
  </si>
  <si>
    <t>МУП «Унинская МТС»</t>
  </si>
  <si>
    <t>Лесной отдел министерства Фалёнского лесничества</t>
  </si>
  <si>
    <t>Фаленский филиал КОГКУ «Кировлесцентр»</t>
  </si>
  <si>
    <t>Шабалинское лесничество</t>
  </si>
  <si>
    <t>Администрация Шабалинского района</t>
  </si>
  <si>
    <t xml:space="preserve">Отделение полиции </t>
  </si>
  <si>
    <t>Администрация  Юрьянского района</t>
  </si>
  <si>
    <t>Лесной отдел Юрьянского лесничества</t>
  </si>
  <si>
    <t>Газета «Юрьянские вести»</t>
  </si>
  <si>
    <t>Узел электросвязи</t>
  </si>
  <si>
    <t>ООО «Юрьянские коммунальные системы»</t>
  </si>
  <si>
    <t>ОНД МЧС России по Юрьянскому району</t>
  </si>
  <si>
    <t>МО МВД России «Юрьянский»</t>
  </si>
  <si>
    <t>Военный комиссариат Юрьянского, Мурашинского и Опаринского районов</t>
  </si>
  <si>
    <t>Яранское лесничество</t>
  </si>
  <si>
    <t>КОГБУЗ «Яранская  ЦРБ»</t>
  </si>
  <si>
    <t>(883367) 2-18-79</t>
  </si>
  <si>
    <t>КОГБУЗ «Тужинская ЦРБ»</t>
  </si>
  <si>
    <t>(83340) 2-19-43</t>
  </si>
  <si>
    <t>Яранское РАЙПО</t>
  </si>
  <si>
    <t>(883367) 2-12-64</t>
  </si>
  <si>
    <t>Тужинское РАЙПО</t>
  </si>
  <si>
    <t>(883340) 2-12-93</t>
  </si>
  <si>
    <t>Лесной отдел, Яранский  филиал КОГКУ «Кировлесцентр»</t>
  </si>
  <si>
    <t>Средства (единиц)</t>
  </si>
  <si>
    <t>оборудование</t>
  </si>
  <si>
    <t>техника</t>
  </si>
  <si>
    <t>(должность, фамилия, инициалы)</t>
  </si>
  <si>
    <t>СОГЛАСОВАНО</t>
  </si>
  <si>
    <t>I. Общие положения</t>
  </si>
  <si>
    <t>1. Общая характеристика лесов
на территории субъекта Российской Федерации</t>
  </si>
  <si>
    <t>(породный состав насаждений, площадь лесов, классы природной</t>
  </si>
  <si>
    <t>пожарной опасности, описание основных условий, определяющих горимость лесов,</t>
  </si>
  <si>
    <t>средние статистические сроки пожароопасного сезона)</t>
  </si>
  <si>
    <t>(наименование органа или подведомственного ему</t>
  </si>
  <si>
    <t>государственного учреждения (организации, отобранной</t>
  </si>
  <si>
    <t>в установленном порядке), его адрес, контактные данные,</t>
  </si>
  <si>
    <t>фамилия, имя, отчество руководителя)</t>
  </si>
  <si>
    <t>3. Сведения о природной пожарной опасности</t>
  </si>
  <si>
    <t>4. Информация об ответственных лицах, осуществляющих организацию охраны лесов от пожаров</t>
  </si>
  <si>
    <t>5. Информация о лицах, ответственных за организацию тушения лесных пожаров
на территории муниципальных образований субъекта Российской Федерации</t>
  </si>
  <si>
    <t>6. Информация о лицах, допущенных к руководству тушения лесных пожаров</t>
  </si>
  <si>
    <t>II. Меры по охране земель и земельных участков, имеющих общую границу с лесничествами и лесопарками,
а также меры по противопожарному обустройству населенных пунктов, объектов экономики и инфраструктуры,
расположенных на таких землях и земельных участках</t>
  </si>
  <si>
    <t>Мероприятия по противопожарному обустройству населенных пунктов, объектов экономики и инфраструктуры</t>
  </si>
  <si>
    <t>III. Перечень и состав лесопожарных формирований, пожарной техники и оборудования, порядок привлечения
и использования таких средств в соответствии с уровнем пожарной опасности в лесах</t>
  </si>
  <si>
    <t>1. Перечень лесопожарных формирований, осуществляющих охрану лесов от пожаров</t>
  </si>
  <si>
    <t>2. Состав лесопожарных формирований, пожарной техники и оборудования</t>
  </si>
  <si>
    <t>Силы и средства лесопожарных формирований, пожарной техники и оборудования</t>
  </si>
  <si>
    <t>3. Перечень сил и средств подразделений пожарной охраны и аварийно-спасательных формирований,
которые могут быть привлечены в установленном порядке к тушению лесных пожаров</t>
  </si>
  <si>
    <t>5. Порядок привлечения и использования лесопожарных формирований, подразделений пожарной охраны и аварийно-спасательных формирований, иных юридических лиц, которые могут быть привлечены в установленном порядке к тушению лесных пожаров, в соответствии с уровнем пожарной опасности в лесах</t>
  </si>
  <si>
    <t>V. Меры по созданию резерва пожарной техники и оборудования, противопожарного снаряжения
и противопожарного инвентаря, транспортных средств и горюче-смазочных материалов. Перечень лесопожарных
формирований пожарной техники и оборудования, подлежащих включению в межрегиональный план
маневрирования лесопожарных формирований пожарной техники и оборудования</t>
  </si>
  <si>
    <t xml:space="preserve"> 1. Меры по созданию резерва пожарной техники и оборудования, противопожарного снаряжения и инвентаря,
транспортных средств и горюче-смазочных материалов</t>
  </si>
  <si>
    <t xml:space="preserve"> 2. Перечень лесопожарных формирований, пожарной техники и оборудования, подлежащих включению
в межрегиональный план маневрирования лесопожарных формирований, пожарной техники и оборудования</t>
  </si>
  <si>
    <t xml:space="preserve"> 3. Посадочные площадки для самолетов и вертолетов, используемых в целях проведения
авиационных работ по охране и защите лесов</t>
  </si>
  <si>
    <t>VI. Сводная информация о готовности субъекта Российской Федерации к пожароопасному сезону</t>
  </si>
  <si>
    <t>Опалев Вячеслав Николаевич</t>
  </si>
  <si>
    <t>№161 от 23.11.2011</t>
  </si>
  <si>
    <t>Попылькин Владимир Анатольевич</t>
  </si>
  <si>
    <t>ООО «Санаторий «Лесная Новь»</t>
  </si>
  <si>
    <t>Ожегов Сергей Александрович</t>
  </si>
  <si>
    <t>Итого по Тужинскому району:</t>
  </si>
  <si>
    <t>(фамилия, инициалы высшего должностного лица субъекта Российской Федерации)</t>
  </si>
  <si>
    <t>(подпись высшего должностного лица субъекта Российской Федерации)</t>
  </si>
  <si>
    <t>_________________________________________________________</t>
  </si>
  <si>
    <t>УТВЕРЖДЕН</t>
  </si>
  <si>
    <t xml:space="preserve">Указом Губернатора
 Кировской области </t>
  </si>
  <si>
    <t xml:space="preserve">ООО «Статус-Плюс»  </t>
  </si>
  <si>
    <t>(83351) 6-11-38</t>
  </si>
  <si>
    <t>(83353) 7-35-08</t>
  </si>
  <si>
    <t>(83364) 4-19-57</t>
  </si>
  <si>
    <t>ИП Рычкова М.Г.</t>
  </si>
  <si>
    <t xml:space="preserve">СПК  «Заря»          </t>
  </si>
  <si>
    <t>ОАО  «Слободское ОСХП»</t>
  </si>
  <si>
    <t>№ 
п/п</t>
  </si>
  <si>
    <t>Земли особо охраняемых природных территорий</t>
  </si>
  <si>
    <t>Всего по субъекту Российской Федерации</t>
  </si>
  <si>
    <t xml:space="preserve"> Ф.И.О.</t>
  </si>
  <si>
    <t>Заместитель высшего должностного лица субъекта Российской Федерации, курирующий  вопросы охраны лесов от пожаров</t>
  </si>
  <si>
    <t>Председатель КЧС и ПБ субъекта Российской Федерации</t>
  </si>
  <si>
    <t xml:space="preserve">Руководитель уполномоченного органа исполнительной власти субъекта Российской Федерации в области лесных отношений </t>
  </si>
  <si>
    <t>Руководители лесничеств (лесных отделов министерства лесного хозяйства Кировской области соотвествующих лесничеств)</t>
  </si>
  <si>
    <t>(83364) 6-91-97,
89229344513</t>
  </si>
  <si>
    <t>Руководители организаций по тушению лесных пожаров на территории субъекта Российской Федерации</t>
  </si>
  <si>
    <t>Руководитель дирекции ООПТ Минприроды России</t>
  </si>
  <si>
    <t>Руководитель военного лесничества Минобороны России</t>
  </si>
  <si>
    <t>Руководитель ГУ МЧС России по субъекту Российской Федерации</t>
  </si>
  <si>
    <t>Руководитель территориального органа МВД России</t>
  </si>
  <si>
    <t>начальник Кировского лесничества МО РФ — филиала ФГКУ «Управление лесного хозяйства и природопользования» МО РФ</t>
  </si>
  <si>
    <t>(83366) 2-43-00,
89195250777</t>
  </si>
  <si>
    <t>(83366) 2-43-40,
89128246006</t>
  </si>
  <si>
    <t>(8332) 64-34-28,
88001009400</t>
  </si>
  <si>
    <t>глава города Кирова</t>
  </si>
  <si>
    <t>(83364) 4-12-50,
89123366254</t>
  </si>
  <si>
    <t xml:space="preserve">(83341) 5-12-53, 89128275168 </t>
  </si>
  <si>
    <t>(83331) 2-16-18, 89226662274</t>
  </si>
  <si>
    <t>(83331) 2-12-64, 89229347331</t>
  </si>
  <si>
    <t>(83331) 2-16-12, 89195059041</t>
  </si>
  <si>
    <t>инженер-технолог ООО «МакДом»</t>
  </si>
  <si>
    <t>(83335) 3-14-32, 
89536957171</t>
  </si>
  <si>
    <t>старший строитель СХПК «Колхоз имени Кирова»</t>
  </si>
  <si>
    <t>№ 53 п-16-09 от  07.12.2016</t>
  </si>
  <si>
    <t>89091444832,  (83354) 2-19-75</t>
  </si>
  <si>
    <t xml:space="preserve">№ 257 от 10.04.2013 </t>
  </si>
  <si>
    <t xml:space="preserve">бригадир СПК Колхоз «Коноваловский» </t>
  </si>
  <si>
    <t xml:space="preserve">председатель колхоза СПК Колхоз «Вонданский» </t>
  </si>
  <si>
    <t>(83336) 5-11-32,
5-11-83</t>
  </si>
  <si>
    <t xml:space="preserve">мастер леса СПК Колхоз «Заря» </t>
  </si>
  <si>
    <t>мастер леса 
ООО «Теон»</t>
  </si>
  <si>
    <t xml:space="preserve">председатель Колхоза «Александровский» </t>
  </si>
  <si>
    <t xml:space="preserve">мастер леса АО «Нововятский ЛК» </t>
  </si>
  <si>
    <t xml:space="preserve">директор ООО «ЛПК» </t>
  </si>
  <si>
    <t>(83364) 6-01-88, 89229390734</t>
  </si>
  <si>
    <t>(83364) 6-41-59,
6-42-20, 89128285620</t>
  </si>
  <si>
    <t>главный специалист-эксперт лесного отдела министерства Зуевского лесничества</t>
  </si>
  <si>
    <t xml:space="preserve"> директор 
 ООО «Кодру-Импекс»</t>
  </si>
  <si>
    <t>мастер леса СПК Колхоз «Поломский»</t>
  </si>
  <si>
    <t>мастер леса ООО «Партнер»</t>
  </si>
  <si>
    <t>мастер ООО «Медведь»</t>
  </si>
  <si>
    <t>мастер ОАО «Имени Кирова»</t>
  </si>
  <si>
    <t>директор ООО  АФ «Талица»</t>
  </si>
  <si>
    <t>(83333) 2-12-16, 89123792595</t>
  </si>
  <si>
    <t>№ 11 от 26.10.2011</t>
  </si>
  <si>
    <t xml:space="preserve">№ 25 от 26.04.2016 </t>
  </si>
  <si>
    <t xml:space="preserve">мастер ОАО «Ритм-бис» </t>
  </si>
  <si>
    <t xml:space="preserve">мастер леса ООО ХК «Кильмезьлес» </t>
  </si>
  <si>
    <t>(83338) 7-91-76, 89220269374</t>
  </si>
  <si>
    <t>ВСГ № 5546595 от 02.02.2011</t>
  </si>
  <si>
    <t>№ 19п/22-16-01 от 13.04.2016</t>
  </si>
  <si>
    <t xml:space="preserve">инженер лесного хозяйства 
ИП Федорова Г.В. </t>
  </si>
  <si>
    <t>№ 35п/20-17-01 от 29.05.2017</t>
  </si>
  <si>
    <t>№ 433 от 08.05.2015</t>
  </si>
  <si>
    <t>(83369) 3-04-31, 89128251183</t>
  </si>
  <si>
    <t>Першин Евгений Геннадьевич</t>
  </si>
  <si>
    <t xml:space="preserve">Елькин Алексей Анатольевич </t>
  </si>
  <si>
    <t>главный специалист- эксперт лесного отдела министерства Лузского лесничества</t>
  </si>
  <si>
    <t>(83348) 2-16-61,
89617488413</t>
  </si>
  <si>
    <t>(83336) 5-51-32,
89229665235</t>
  </si>
  <si>
    <t>(83348) 6-52-31,
89229613847</t>
  </si>
  <si>
    <t>(83353) 7-12-15,
89229430152</t>
  </si>
  <si>
    <t>(83348) 2-16-61, 
89229179880</t>
  </si>
  <si>
    <t>(83348) 2-14-75,   89123313320</t>
  </si>
  <si>
    <t>№ 18п/04-17-02
от 05.04.2017</t>
  </si>
  <si>
    <t>заместитель директора ООО «Партнер»</t>
  </si>
  <si>
    <t>мастер ООО МЛГ «Исток»</t>
  </si>
  <si>
    <t xml:space="preserve">(83336) 5-55-49,
89128289840 </t>
  </si>
  <si>
    <t>(83348) 2-25-28,
89615664831</t>
  </si>
  <si>
    <t>(83336) 5-55-38,
89195036613</t>
  </si>
  <si>
    <t>главный специалист- эксперт лесного отдела министерства Нагорского лесничества</t>
  </si>
  <si>
    <t>ведущий специалист- эксперт лесного отдела министерства Нагорского лесничества</t>
  </si>
  <si>
    <t>(83348) 2-20-68</t>
  </si>
  <si>
    <t>89229690479, (83349) 2-14-00</t>
  </si>
  <si>
    <t>(83349) 2-11-35, 89229690275</t>
  </si>
  <si>
    <t>(83349) 7-32-50, 89229690328</t>
  </si>
  <si>
    <t>(83349) 7-51-81, 89229690481</t>
  </si>
  <si>
    <t xml:space="preserve">водитель СПК Колхоз «Союз» </t>
  </si>
  <si>
    <t>89195266715</t>
  </si>
  <si>
    <t xml:space="preserve">инженер СПК Колхоз «Заря»   </t>
  </si>
  <si>
    <t>Бабкин Александр Алексеевич</t>
  </si>
  <si>
    <t>мастер лесного хозяйства 
ИП Бабкина Э.Г.</t>
  </si>
  <si>
    <t>председатель СХА Колхоз «Заветы Ленина»</t>
  </si>
  <si>
    <t>89229387854,
(83368) 6-61-49</t>
  </si>
  <si>
    <t xml:space="preserve">(83368) 6-21-76, 
89229168719, 89229607469 </t>
  </si>
  <si>
    <t>мастер лесного хозяйства 
ИП Жидких А.Д.</t>
  </si>
  <si>
    <t>89127291579,
89195033500</t>
  </si>
  <si>
    <t>Лутошкин Сергей Александрович</t>
  </si>
  <si>
    <t>89128286407,
(83368) 2-14-53</t>
  </si>
  <si>
    <t>(83368) 2-14-54,
89229577084</t>
  </si>
  <si>
    <t>(83368) 2-14-51,
89229577094,
89123632880</t>
  </si>
  <si>
    <t>89195190102,
(83368) 2-14-52</t>
  </si>
  <si>
    <t>89123709797,
89229675448</t>
  </si>
  <si>
    <t>89128285269,
89638864310</t>
  </si>
  <si>
    <t>89091357505,
(83368) 2-14-52</t>
  </si>
  <si>
    <t>89229130555,
(83368) 2-14-52</t>
  </si>
  <si>
    <t xml:space="preserve">главный специалист- эксперт лесного отдела министерства Немского лесничества </t>
  </si>
  <si>
    <t xml:space="preserve">ведущий специалист- эксперт лесного отдела министерства Немского лесничества </t>
  </si>
  <si>
    <t>№ 93 от 29.04.2011</t>
  </si>
  <si>
    <t>(83368) 2–14-52,
89513497269</t>
  </si>
  <si>
    <t xml:space="preserve">(83350) 2-13-59,
89123726975 </t>
  </si>
  <si>
    <t>(83350) 2-13-59, 89128287108</t>
  </si>
  <si>
    <t>Минин Владимир Леонидович</t>
  </si>
  <si>
    <t>(83359) 3-21-85, 89229177078</t>
  </si>
  <si>
    <t>(83338) 7-91-69, 89229269592</t>
  </si>
  <si>
    <t>директор АО «Верхошижемский мехлесопункт»</t>
  </si>
  <si>
    <t>Учредитель ООО «Статус плюс»</t>
  </si>
  <si>
    <t>№ 173 от 28.03.2016</t>
  </si>
  <si>
    <t xml:space="preserve">главный специалист- эксперт лесного отдела министерства Оричевского лесничества </t>
  </si>
  <si>
    <t xml:space="preserve">ведущий специалист- эксперт лесного отдела министерства Оричевского лесничества </t>
  </si>
  <si>
    <t>мастер леса  
ООО «Теон»</t>
  </si>
  <si>
    <t>89536832509,
89127256023</t>
  </si>
  <si>
    <t>№ 05п/01-17-02 от 20.02.2017</t>
  </si>
  <si>
    <t xml:space="preserve">главный специалист- эксперт лесного отдела министерства Паркового лесничества </t>
  </si>
  <si>
    <t xml:space="preserve">ведущий специалист- эксперт лесного отдела министерства Паркового лесничества </t>
  </si>
  <si>
    <t>(83351) 2-14-01,    89229154391</t>
  </si>
  <si>
    <t>Котельников Василий Николаевич</t>
  </si>
  <si>
    <t>(83351) 2-14-01, 89229206491</t>
  </si>
  <si>
    <t>(83351) 2-14-01,
89229350515</t>
  </si>
  <si>
    <t>№ 32 от 07.04.2017</t>
  </si>
  <si>
    <t>№ 11п/03-16-01</t>
  </si>
  <si>
    <t>СПК СА (Колхоз «Октябрь» /ООО «Ника»)</t>
  </si>
  <si>
    <t>главный специалист- эксперт лесного отдела министерства Свечинского лесничества</t>
  </si>
  <si>
    <t>(83358) 2-21-10,
89628939464</t>
  </si>
  <si>
    <t>мастер 
ИП Сулейманов А.С.</t>
  </si>
  <si>
    <t>89123601160,
89229522328</t>
  </si>
  <si>
    <t>мастер 
ИП Исупов С. М.</t>
  </si>
  <si>
    <t>Ситников Евгений Геннадьевич</t>
  </si>
  <si>
    <t>главный инженер Слободского участка АО «ВяткаТорф»</t>
  </si>
  <si>
    <t xml:space="preserve">мастер 
ИП Машковцев В.Н. </t>
  </si>
  <si>
    <t>ведущий специалист- эксперт лесного отдела министерства Суводского лесничества</t>
  </si>
  <si>
    <t>инженер лесного хозяйства 
ИП Кошкин С.Г.</t>
  </si>
  <si>
    <t>рабочий 
ИП Никулин Д.Н.</t>
  </si>
  <si>
    <t>(83359) 2-11-85, 89229109318</t>
  </si>
  <si>
    <t>(83359) 2-11-85, 89229328903</t>
  </si>
  <si>
    <t>89229250750,
89128286230</t>
  </si>
  <si>
    <t>мастер на лесосеке МУП «Чуваши»</t>
  </si>
  <si>
    <t>главный специалист- эксперт лесного отдела министерства Уржумского лесничества</t>
  </si>
  <si>
    <t>ведущий специалист- эксперт лесного отдела министерства Уржумского лесничества</t>
  </si>
  <si>
    <t>мастер леса ООО «Уржумская ПМК-16»</t>
  </si>
  <si>
    <t>мастер леса ООО «Лебяжский лес»</t>
  </si>
  <si>
    <t>мастер по пожарной безопасности ООО «Надежда-Хлеб НА»</t>
  </si>
  <si>
    <t>мастер леса ООО «Лесовод»</t>
  </si>
  <si>
    <t>мастер леса ИП главы КФХ Новоселов Г.Б.</t>
  </si>
  <si>
    <t>(83332) 2-18-32,
89229582599</t>
  </si>
  <si>
    <t>(83332) 2-18-32,
89229214324</t>
  </si>
  <si>
    <t>(83359) 3-12-90,
89229324411</t>
  </si>
  <si>
    <t>(83359) 2-11-85,
89229252379</t>
  </si>
  <si>
    <t>(83359) 3-12-90,
89229158979</t>
  </si>
  <si>
    <t>(83345) 2-11-74</t>
  </si>
  <si>
    <t>(83345) 2-20-68</t>
  </si>
  <si>
    <t>(83345) 2-20-17</t>
  </si>
  <si>
    <t>(83345) 2-01-71</t>
  </si>
  <si>
    <t>(83345) 2-13-69</t>
  </si>
  <si>
    <t>главный специалист- эксперт лесного отдела министерства Юрьянского лесничества</t>
  </si>
  <si>
    <t>(83345) 2-11-74, 89127385925</t>
  </si>
  <si>
    <t>(83366) 2-18-96, 89127175459</t>
  </si>
  <si>
    <t>(83366) 2-18-96, 89536750801</t>
  </si>
  <si>
    <t>диплом по специальности «Охотничье хозяйство»</t>
  </si>
  <si>
    <t>мастер ИП Краев Ю.П.</t>
  </si>
  <si>
    <t>директор ООО «Агро»</t>
  </si>
  <si>
    <t xml:space="preserve">мастер ООО «Кедр» </t>
  </si>
  <si>
    <t>главный специалист- эксперт лесного отдела министерства Яранского лесничества</t>
  </si>
  <si>
    <t>начальник КОГСАУ «Лесоохрана»</t>
  </si>
  <si>
    <t>диплом по специальности «Лесное и леспарковое хозяйство»</t>
  </si>
  <si>
    <t>начальник отдела мониторинга охраны и защиты лесов  РДС КОГСАУ «Лесоохрана»</t>
  </si>
  <si>
    <t>парашютист-пожарный КОГСАУ «Лесоохрана»</t>
  </si>
  <si>
    <t>(83339) 2-33-49,
89226618704</t>
  </si>
  <si>
    <t>(83342) 4-20-48,              89229308453</t>
  </si>
  <si>
    <t>Иные объекты</t>
  </si>
  <si>
    <t>Итого по Кирово- Чепецкому району:</t>
  </si>
  <si>
    <t>Итого по Орловскому району:</t>
  </si>
  <si>
    <t>Итого по Подосиновскому  району:</t>
  </si>
  <si>
    <t>№
 п/п</t>
  </si>
  <si>
    <t xml:space="preserve"> Ф.И.О.
руководителя
организации</t>
  </si>
  <si>
    <t>Кирово-Чепецое</t>
  </si>
  <si>
    <t>Наименование
организации</t>
  </si>
  <si>
    <t>(83366) 2-43-40,
89195250777</t>
  </si>
  <si>
    <t xml:space="preserve">Оричевское, Верхошижемское, Кирово-Чепецкое
</t>
  </si>
  <si>
    <t>Все лесничества области</t>
  </si>
  <si>
    <t>Земли обороны</t>
  </si>
  <si>
    <t>Юрьянский,   Слободской, Мурашинский районы</t>
  </si>
  <si>
    <t xml:space="preserve">ООО ПКП «Алмис» </t>
  </si>
  <si>
    <t xml:space="preserve">ООО «Рубин-М» 
</t>
  </si>
  <si>
    <t xml:space="preserve">ООО «АТА» </t>
  </si>
  <si>
    <t xml:space="preserve">ООО «Северлес» </t>
  </si>
  <si>
    <t xml:space="preserve">ООО «КиМ» </t>
  </si>
  <si>
    <t xml:space="preserve">ООО «Лес» </t>
  </si>
  <si>
    <t xml:space="preserve">ООО «Нагорсклеспром» </t>
  </si>
  <si>
    <t xml:space="preserve">ООО «Агрофо» </t>
  </si>
  <si>
    <t xml:space="preserve">ООО «Лебяжский лес»  </t>
  </si>
  <si>
    <t xml:space="preserve">ООО «Богородское» </t>
  </si>
  <si>
    <t xml:space="preserve">ООО «Закат» </t>
  </si>
  <si>
    <t xml:space="preserve">ООО «Леском» </t>
  </si>
  <si>
    <t xml:space="preserve">ООО «Вятский фанерный комбинат» </t>
  </si>
  <si>
    <t xml:space="preserve">СПК  «Союз» </t>
  </si>
  <si>
    <t xml:space="preserve">СПК  «Нагорск» </t>
  </si>
  <si>
    <t xml:space="preserve">ООО «Альянс Плюс» </t>
  </si>
  <si>
    <t xml:space="preserve">АО «Красный якорь» </t>
  </si>
  <si>
    <t xml:space="preserve">ООО «Новолес» </t>
  </si>
  <si>
    <t xml:space="preserve">СПК  «Заря» </t>
  </si>
  <si>
    <t xml:space="preserve">ООО «НЛК» </t>
  </si>
  <si>
    <t xml:space="preserve">ООО «Агрофирма «Немский» </t>
  </si>
  <si>
    <t xml:space="preserve">ООО «Природа-Агро» </t>
  </si>
  <si>
    <t xml:space="preserve">ООО «БНВ» </t>
  </si>
  <si>
    <t xml:space="preserve">ООО «Вяткалесстрой» </t>
  </si>
  <si>
    <t xml:space="preserve">ООО «Вятка-мебель» </t>
  </si>
  <si>
    <t xml:space="preserve">ФБУ ЦРФСС РФ «Вятские Увалы» </t>
  </si>
  <si>
    <t xml:space="preserve">ООО « Стройлес МС» </t>
  </si>
  <si>
    <t xml:space="preserve">ОАО «Загарскагромаш» </t>
  </si>
  <si>
    <t xml:space="preserve">ООО «Подосиновский» </t>
  </si>
  <si>
    <t xml:space="preserve">ООО «Агролесторг» </t>
  </si>
  <si>
    <t xml:space="preserve">ООО «СП «Ровдинский» </t>
  </si>
  <si>
    <t xml:space="preserve">ПСК  «Восход» </t>
  </si>
  <si>
    <t xml:space="preserve">СПК «Маяк» </t>
  </si>
  <si>
    <t xml:space="preserve">ООО  «Арс-групп» </t>
  </si>
  <si>
    <t xml:space="preserve">ОАО «Нововятский лыжный комбинат» </t>
  </si>
  <si>
    <t xml:space="preserve">ЗАО «Подосиновецлес» </t>
  </si>
  <si>
    <t xml:space="preserve">ООО  «Деловой лес» </t>
  </si>
  <si>
    <t xml:space="preserve">ООО «МАЗС-1» </t>
  </si>
  <si>
    <t xml:space="preserve">ООО «Кордон» </t>
  </si>
  <si>
    <t xml:space="preserve">ООО «Партнер» </t>
  </si>
  <si>
    <t xml:space="preserve">КОГП «Вятавтодор» </t>
  </si>
  <si>
    <t xml:space="preserve">КОГКУ «Дорожный комитет Кировской области» </t>
  </si>
  <si>
    <t xml:space="preserve">ООО «Лесовод» </t>
  </si>
  <si>
    <t xml:space="preserve">СПК  «Вотский» </t>
  </si>
  <si>
    <t xml:space="preserve">ООО «Семёновское» </t>
  </si>
  <si>
    <t xml:space="preserve">ООО  ПКП «Алмис» </t>
  </si>
  <si>
    <t xml:space="preserve">4. Силы и средства,  которые могут быть привлечены для борьбы с лесными пожарами
</t>
  </si>
  <si>
    <t>Количество организаций,  не использующих леса, 
 осуществляющих работы по тушению лесных пожаров</t>
  </si>
  <si>
    <t>автобусы,  вахтовки</t>
  </si>
  <si>
    <t>лесопожарные катера,  моторные лодки</t>
  </si>
  <si>
    <t>ИП  Поп Николай Николаевич,  г. Зуевка</t>
  </si>
  <si>
    <t>ФКУ ИК-3 УФСИН России по Кировской области,  пос. Рудничный</t>
  </si>
  <si>
    <t xml:space="preserve">Должностное лицо,  </t>
  </si>
  <si>
    <t>ООО «Эдем»,   г. Зуевка</t>
  </si>
  <si>
    <t>ООО «Нагорск Лес»,   пос. Первомайск</t>
  </si>
  <si>
    <t>ООО «Альфа Лес»,   г. Слободской</t>
  </si>
  <si>
    <t>ООО «Алмис» г. Киров,  ул. Герцена, д. 21</t>
  </si>
  <si>
    <t>раздел V, таблица 1</t>
  </si>
  <si>
    <t>нахождение лесопожарных формирований, их пожарной техникаи и оборудования полной готовности.</t>
  </si>
  <si>
    <t>Ф.И.О.
ответственного лица</t>
  </si>
  <si>
    <t>наземное патрулирование в местах проведения огнеопасных работ и в местах массового отдыха граждан, пребывающих в лесах</t>
  </si>
  <si>
    <t>раздел III, таблица 4 (в части лиц, использующих леса)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</si>
  <si>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</t>
  </si>
  <si>
    <t xml:space="preserve">принятие лицами, использующими леса, необходимых мер по недопущению распространения лесных пожаров </t>
  </si>
  <si>
    <t>проведение авиапатрулирования через 1 — 2 дня, а при наличии пожаров ежедневно (кратность патрулирования может корректироваться в зависимости от выделенного финансирования)</t>
  </si>
  <si>
    <t xml:space="preserve">принятие лицами, использующими леса, необходимых мер по недопущению распространения лесных пожаров , при необходимости привлечение для тушения лесных пожаров </t>
  </si>
  <si>
    <t>нахождение лесопожарных формирований, их пожарной техникаи и оборудования полной готовности</t>
  </si>
  <si>
    <t>ведение дежурства на пожарных наблюдательных пунктах, не оборудованных автоматическими системами наблюдения, в 10, 13,16 и 19 часов</t>
  </si>
  <si>
    <t xml:space="preserve">принятие лицами, использующими леса, необходимых мер по недопущению распространения лесных пожаров, при необходимости привлечение их для тушения лесных пожаров </t>
  </si>
  <si>
    <t>введение 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пожаров, при необходимости</t>
  </si>
  <si>
    <t xml:space="preserve">усиление интенсивности проведения противопожарной пропаганды в средствах массовой информации </t>
  </si>
  <si>
    <t>использование резерва сил и средств пожаротушения субъекта Российской Федерации, при неоходимости</t>
  </si>
  <si>
    <t>введение  режима ограничения пребывания граждан в лесах и въезда в них транспортных средств, при необходимости</t>
  </si>
  <si>
    <t>введение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</t>
  </si>
  <si>
    <t xml:space="preserve">проведение противопожарной пропаганды  в средствах массовой информации не реже 1 раза в день </t>
  </si>
  <si>
    <t>проводение наземного патрулирования на лесных территориях в течение всего светлого времени, при этом на лесных участках, отнесенных к I — III классам природной пожарной опасности лесов — круглосуточно</t>
  </si>
  <si>
    <t>передача лесопожарным формированиям техники с производственных работ (тракторы с плугом, бульдозеры, автотранспорт) в соответствии с заключенными договорами.</t>
  </si>
  <si>
    <t>использование резерва субъекта Российской Федерации, при необходимости</t>
  </si>
  <si>
    <t>введение  режима ограничения пребывания граждан в лесах и въезда в них транспортных средств</t>
  </si>
  <si>
    <t>проведение противопожарной пропаганды  в средствах массовой информации не реже 1 раза в день</t>
  </si>
  <si>
    <t>г. Киров, 
ул. Пятницкая, д. 32</t>
  </si>
  <si>
    <t>Рация переносная УКВ-диапазона</t>
  </si>
  <si>
    <t>Ф.И.О.</t>
  </si>
  <si>
    <t>г. Киров, аэропорт «Победилово»
сш: 58°30'07'', вд: 49°20'32''</t>
  </si>
  <si>
    <t>г. Киров, аэродром
«Кучаны»
сш: 58°27'20'' вд: 49°20'60''</t>
  </si>
  <si>
    <t>г. Котельнич, ВПП
сш: 58°18'60'' вд: 48°21'10''</t>
  </si>
  <si>
    <t>г. Кирс, ВПП
сш: 59°23'22'' вд: 52°11'01''</t>
  </si>
  <si>
    <t>ТУ-134, ИЛ-18, АН-12, АН-24, АН-26, Як-40, ЯК-42, ATR-42, ATR-72, CRJ-100, CRJ-200, Бе-200, Ил-76 (по согласованию) и др. Вертолёты всех типов</t>
  </si>
  <si>
    <t>генеральный директор ООО «Вяткаавиа» 
Комлев Валентин Егорович</t>
  </si>
  <si>
    <t>Процент к плану</t>
  </si>
  <si>
    <t>39 (по лесничествам лесного фонда), 
1 — ООПТ,
1 — земли обороны</t>
  </si>
  <si>
    <t>39 (по лесничествам лесного фонда),
1 — ООПТ, 
1 — земли обороны</t>
  </si>
  <si>
    <t>(готов/ограниченно готов/не готов — указать нужное)</t>
  </si>
  <si>
    <t>Наличие наблюдательных пунктов  (вышки, мачты, павильоны и другие
наблюдательные пункты) — всего</t>
  </si>
  <si>
    <t>Перечень органов государственной власти, органов местного самоуправления, организаций, оказывающих содействие в тушении лесных пожаров</t>
  </si>
  <si>
    <t>Кузема С.В.</t>
  </si>
  <si>
    <t>Варанкина Р.С.</t>
  </si>
  <si>
    <t>Харин С.П.</t>
  </si>
  <si>
    <t>Быданцева Т.Д.</t>
  </si>
  <si>
    <t>(83331)  2-15-10, 
2-24-96</t>
  </si>
  <si>
    <t>обеспечение медицинской помощи</t>
  </si>
  <si>
    <t>обеспечение продуктами</t>
  </si>
  <si>
    <t>выделение тяжелой дорожной техники</t>
  </si>
  <si>
    <t>обеспечение питьевой водой</t>
  </si>
  <si>
    <t>обеспечение картографическим материалом</t>
  </si>
  <si>
    <t>Шведчиков П.М.</t>
  </si>
  <si>
    <t>Морозов Д.С.</t>
  </si>
  <si>
    <t>привлечения дополнительных сил и средств</t>
  </si>
  <si>
    <t>выделение дополнительных сил и средств</t>
  </si>
  <si>
    <t>Уланова Г.Ф.</t>
  </si>
  <si>
    <t>информационное обеспечение</t>
  </si>
  <si>
    <t>патрулирование дорог, лесного участка в период высокой пожарной опасности</t>
  </si>
  <si>
    <t>координация сил и средств, привлекаемых к тушению лесных пожаров</t>
  </si>
  <si>
    <t>содействие в подготовке планов тушения лесных пожаров и их реализации</t>
  </si>
  <si>
    <t>содействие в организации и соблюдении противопожарных режимов и правил пожарной безопасности  в лесах районов</t>
  </si>
  <si>
    <t>содействие организации и тушении лесных пожаров и в расследовании случаев лесных пожаров с целью привлечения виновных к ответственности</t>
  </si>
  <si>
    <t>содействие организации и тушение лесных пожаров, расследованию случаев лесных пожаров с целью привлечения виновных к ответственности</t>
  </si>
  <si>
    <t>(83334) 6-12-53;
(83347) 2-03-30</t>
  </si>
  <si>
    <t>(83334) 6-17-76;
(83347) 2-04-24</t>
  </si>
  <si>
    <t>(883334) 6-26-68;
(883347) 2-02-02</t>
  </si>
  <si>
    <t>(83334) 7-71-70;
6-45-76</t>
  </si>
  <si>
    <t>(83334) 6-25-87;
6-26-57</t>
  </si>
  <si>
    <t>председатель 
Мельников А.А.</t>
  </si>
  <si>
    <t>Даровское лесничество</t>
  </si>
  <si>
    <t>обеспечение питьевой водой, привлечение собственных сил и средств пожаротушения</t>
  </si>
  <si>
    <t>привлечение населения, собственных сил и средств пожаротушения</t>
  </si>
  <si>
    <t xml:space="preserve">привлечение собственных сил и средств пожаротушения </t>
  </si>
  <si>
    <t>привлечение собственных сил и средств пожаротушения</t>
  </si>
  <si>
    <t>(83334) 6-05-04;
7-09-20; 
6-18-05</t>
  </si>
  <si>
    <t>(83336) 2-24-96</t>
  </si>
  <si>
    <t>(83336) 2-19-54</t>
  </si>
  <si>
    <t>(83336) 2-18-22,
 2-12-51;
89638866200</t>
  </si>
  <si>
    <t>89123799799;
(83336) 2-11-28; 
2-24-31, 
2-16-82</t>
  </si>
  <si>
    <t>администрация Даровского района</t>
  </si>
  <si>
    <t>(83364) 6-91-97</t>
  </si>
  <si>
    <t>(83364) 6-91-92;
4-31-04, 
4-45-00</t>
  </si>
  <si>
    <t>продукты питания, продовольствие</t>
  </si>
  <si>
    <t>медицинское обслуживание</t>
  </si>
  <si>
    <t>картографический материал</t>
  </si>
  <si>
    <t>Белохолуницкое РАЙПО ООО фирма «Дубровка», передвижные пункты питания арендаторов лесных участков</t>
  </si>
  <si>
    <t xml:space="preserve">Белохолуницкая ЦРБ г. Белая Холуница </t>
  </si>
  <si>
    <t>тушение пожаров дополнительной техникой</t>
  </si>
  <si>
    <t>тушение пожара ДПД</t>
  </si>
  <si>
    <t>тушение пожара ДПД, дополнительная техника</t>
  </si>
  <si>
    <t>Мамаева Г.С.</t>
  </si>
  <si>
    <t>Снигирёв Е.Ю.</t>
  </si>
  <si>
    <t>Мошонкин С.А.</t>
  </si>
  <si>
    <t>Турунцева Н.Н.</t>
  </si>
  <si>
    <t xml:space="preserve">Пыхтеева Н.А. </t>
  </si>
  <si>
    <t>Селехов В.В.</t>
  </si>
  <si>
    <t>Пислегин Е.Е.</t>
  </si>
  <si>
    <t>арендаторы лесных участков</t>
  </si>
  <si>
    <t>Отдел министерства внутренних дел, полиция</t>
  </si>
  <si>
    <t>Арендатор ИП Пятков А А</t>
  </si>
  <si>
    <t>тушение лесных пожаров</t>
  </si>
  <si>
    <t>охрана правопорядка и контроль соблюдения особого противопожарного режима или режима ЧС</t>
  </si>
  <si>
    <t>(83339) 2-14-25</t>
  </si>
  <si>
    <t xml:space="preserve">(83339) 3-01-12, </t>
  </si>
  <si>
    <t>(83339) 3-01-72,
 (83339) 3-04-00</t>
  </si>
  <si>
    <t>(83339) 2-30-05, 
(83339)  2-12-47</t>
  </si>
  <si>
    <t xml:space="preserve">(83339) 3-04-97 </t>
  </si>
  <si>
    <t>Зыкова О.С</t>
  </si>
  <si>
    <t>Варнин В.Г.
лесничие участковых лесничеств</t>
  </si>
  <si>
    <t xml:space="preserve">Глава района Олин А .В. </t>
  </si>
  <si>
    <t>Трушников Н. И.</t>
  </si>
  <si>
    <t>Сысолятин В. В.</t>
  </si>
  <si>
    <t>Пятков А. А.</t>
  </si>
  <si>
    <t>Шуплецов Ю. В.</t>
  </si>
  <si>
    <t xml:space="preserve">содействие в расследовании случаев лесных пожаров с целью привлечения виновных к ответственности </t>
  </si>
  <si>
    <t>содействие в организации и соблюдении противопожарных режимов и правил пожарной безопасности  в лесах района</t>
  </si>
  <si>
    <t>(83341) 5-12-53</t>
  </si>
  <si>
    <t xml:space="preserve">(83341) 5-16-04      </t>
  </si>
  <si>
    <t>(83341) 5-28-66</t>
  </si>
  <si>
    <t>(83341) 5-11-06; 
5-19-39</t>
  </si>
  <si>
    <t>глава Кикнурского района Галкин С.Ю.</t>
  </si>
  <si>
    <t>начальник отделения надзорной деятельности Кикнурского  района  Желонкин  А.А.</t>
  </si>
  <si>
    <t>начальник лесного отдела Мамаев Ю.Г., руководитель Кикнурского филиала КОКГУ «Кировлесцентр» Мокеров А.Н.</t>
  </si>
  <si>
    <t>КОГБУЗ «Кильмезское ЦРБ»</t>
  </si>
  <si>
    <t xml:space="preserve">вода, продовольствие </t>
  </si>
  <si>
    <t>лицо, использующее лесной участок, на территории которого возник лесной пожар</t>
  </si>
  <si>
    <t>Лесной отдел, Кирово-Чепецкий филиал КОГКУ «Кировлесцентр»</t>
  </si>
  <si>
    <t>Администрация Кирово-Чепецкого района</t>
  </si>
  <si>
    <t>сбор комиссии и оперативного штаба</t>
  </si>
  <si>
    <t>при необходимости оказание помощи в тушении пожаров (выделение техники, людей, руководителей тушения пожаров)</t>
  </si>
  <si>
    <t>(83338) 2-10-60</t>
  </si>
  <si>
    <t>(83338) 2-24-05</t>
  </si>
  <si>
    <t>Елькин С.В.</t>
  </si>
  <si>
    <t>КОГБУЗ «Верхнекамская «ЦРБ»</t>
  </si>
  <si>
    <t>Торговые организации г. Кирс, поселок Светлополянск, ИП</t>
  </si>
  <si>
    <t>медицинское обслуживание, питание, размещение, транспорт</t>
  </si>
  <si>
    <t>продовольственное обслуживание</t>
  </si>
  <si>
    <t>техника согласно, плана привлечения</t>
  </si>
  <si>
    <t>картографическим материалом</t>
  </si>
  <si>
    <t>техника согласно плана привлечения</t>
  </si>
  <si>
    <t>по непредвиденным потребностям</t>
  </si>
  <si>
    <t>(83339) 2-10-50; 
2-13-11</t>
  </si>
  <si>
    <t>(83339) 2-30-05,
2-30-27</t>
  </si>
  <si>
    <t>(83339) 2-33-91</t>
  </si>
  <si>
    <t>главный врач Мякишев С.Н.</t>
  </si>
  <si>
    <t>председатель комиссии по ЧС Софин С.Г.</t>
  </si>
  <si>
    <t>Котельничское РАЙПО</t>
  </si>
  <si>
    <t>оперативная группа</t>
  </si>
  <si>
    <t>контроль за лесными пожарами</t>
  </si>
  <si>
    <t>оказание помощи</t>
  </si>
  <si>
    <t>оказание помощи в тушении</t>
  </si>
  <si>
    <t>(83342) 4-13-81</t>
  </si>
  <si>
    <t>(83342) 4-00-50</t>
  </si>
  <si>
    <t>(83342) 4-18-48</t>
  </si>
  <si>
    <t>(83342) 4-12-54</t>
  </si>
  <si>
    <t>(83342) 4-26-83</t>
  </si>
  <si>
    <t>директор Вагин Е.В.</t>
  </si>
  <si>
    <t>оказание помощи в привлечении дополнительных сил и средств пожаротушения</t>
  </si>
  <si>
    <t>при необходимости выделение дополнительных сил и средств пожаротушения</t>
  </si>
  <si>
    <t>недопущение распространения лесного пожара, при необходимости выделение дополнительных сил и средств пожаротушения</t>
  </si>
  <si>
    <t>(83354) 2-18-59,
 2-31-40;
89123638389</t>
  </si>
  <si>
    <t>(83335) 2-14-23;
факс 2-12-30;
89123354301</t>
  </si>
  <si>
    <t>(83369) 3-36-58, 89229554959</t>
  </si>
  <si>
    <t>(83354) 2-36-09</t>
  </si>
  <si>
    <t>Зяблицева М.Ю.</t>
  </si>
  <si>
    <t>Сорокин А.П.</t>
  </si>
  <si>
    <t>Востриков О.В.</t>
  </si>
  <si>
    <t>Локтин А.И.</t>
  </si>
  <si>
    <t>Администрация Лальского городского поселения</t>
  </si>
  <si>
    <t>Администрация Папуловского сельского поселения</t>
  </si>
  <si>
    <t>участвуют в тушении пожаров и оказывают содействие силами и средствами</t>
  </si>
  <si>
    <t>обеспечение ГСМ, г. Луза, поселок Лальск, поселок Уга</t>
  </si>
  <si>
    <t>оказание помощи силами и средствами</t>
  </si>
  <si>
    <t>(83364) 5-11-81, 89229238218</t>
  </si>
  <si>
    <t>(83364) 5-18-53</t>
  </si>
  <si>
    <t>(83364) 5-26-99, 89229800140</t>
  </si>
  <si>
    <t>(83364) 5-12-80, 89229199780</t>
  </si>
  <si>
    <t>(83364) 5-65-44;
89229269808</t>
  </si>
  <si>
    <t>(83364) 5-11-84; 89226617457</t>
  </si>
  <si>
    <t>(83364) 4-70-16</t>
  </si>
  <si>
    <t>(83346) 5-11-01,
5-11-04</t>
  </si>
  <si>
    <t>Беззубова В.Н.</t>
  </si>
  <si>
    <t>Осенников Ю.В.</t>
  </si>
  <si>
    <t>Флоризяк Н.Е.</t>
  </si>
  <si>
    <t>Михеев А.И.</t>
  </si>
  <si>
    <t>Трудоношин В.З.</t>
  </si>
  <si>
    <t>Шаверин В.В.</t>
  </si>
  <si>
    <t>Лоскутов М.В.</t>
  </si>
  <si>
    <t>Соколов С.П.,
участковые лесничие</t>
  </si>
  <si>
    <t>обеспечение водой, продовольствием, медицинское обслуживание, картографическим материалм</t>
  </si>
  <si>
    <t>Лесной отдел, Мурашинский филиал КОГКУ «Кировлесцентр»</t>
  </si>
  <si>
    <t>(83348) 2-20-35</t>
  </si>
  <si>
    <t>(83348) 2-10-73</t>
  </si>
  <si>
    <t>(83348) 2-12-93, 
(83348) 2-20-19</t>
  </si>
  <si>
    <t>Садовников А.Ю.</t>
  </si>
  <si>
    <t>Ситникова Т.Ю.</t>
  </si>
  <si>
    <t>КОГБУЗ «Нагорская ЦРБ»</t>
  </si>
  <si>
    <t>обеспечение медикаментами</t>
  </si>
  <si>
    <t>обеспечение картографическими материалами</t>
  </si>
  <si>
    <t>(8-83349) 2-13-69,
 2-11-35</t>
  </si>
  <si>
    <t>главный врач Чеглакова Н.В.</t>
  </si>
  <si>
    <t>оказание помощи по привлечению дополнительных сил и средств</t>
  </si>
  <si>
    <t xml:space="preserve">выделение сил и средств пожаротушения </t>
  </si>
  <si>
    <t>главы поселений</t>
  </si>
  <si>
    <t>(83350) 2-13-59</t>
  </si>
  <si>
    <t>(83350) 2-43-91</t>
  </si>
  <si>
    <t>(83350) 2-13-53</t>
  </si>
  <si>
    <t>Лесной отдел Нолинского лесничества</t>
  </si>
  <si>
    <t xml:space="preserve">сбор комиссии и оперативного штаба </t>
  </si>
  <si>
    <t xml:space="preserve">контроль за лесными пожарами </t>
  </si>
  <si>
    <t>информирование населения</t>
  </si>
  <si>
    <t>заместитель председателя КЧС и ОПБ</t>
  </si>
  <si>
    <t>охрана общественного порядка, расследование причин пожаров</t>
  </si>
  <si>
    <t>заведующий сектором Го и ЧС Ивакин А.Л.</t>
  </si>
  <si>
    <t>начальник лесного отдела Андреев Г.П.</t>
  </si>
  <si>
    <t xml:space="preserve">главный редактор </t>
  </si>
  <si>
    <t xml:space="preserve">председатель </t>
  </si>
  <si>
    <t>начальник Помыткин А.Л.</t>
  </si>
  <si>
    <t>начальник Туев С.А.</t>
  </si>
  <si>
    <t>Омутнинское РАЙПО</t>
  </si>
  <si>
    <t>Нолинское РАЙПО</t>
  </si>
  <si>
    <t>выделение сил и средств пожаротушения, обеспечение питьевой водой</t>
  </si>
  <si>
    <t>(83352) 2-12-53</t>
  </si>
  <si>
    <t>(83352) 2-27-27</t>
  </si>
  <si>
    <t>(83352) 2-29-44, 
(83352) 2-29-47</t>
  </si>
  <si>
    <t>(83352) 2-63-10</t>
  </si>
  <si>
    <t>(83352) 2-02-60</t>
  </si>
  <si>
    <t>(83352) 3-61-93</t>
  </si>
  <si>
    <t>(83352) 2-90-22</t>
  </si>
  <si>
    <t>(83352) 2-15-53,
(83352) 2-30-90</t>
  </si>
  <si>
    <t>(83352) 2-15-53,
 (83352) 2-30-60</t>
  </si>
  <si>
    <t>Малков А.В.</t>
  </si>
  <si>
    <t>Вотинов С.В.</t>
  </si>
  <si>
    <t>Лусникова А.П.</t>
  </si>
  <si>
    <t>Волосков А.Д.</t>
  </si>
  <si>
    <t xml:space="preserve">Симонов Л.П.,
 участковые лесничие </t>
  </si>
  <si>
    <t>обеспечение в организации тушения лесных пожаров</t>
  </si>
  <si>
    <t>выделение сил и средств пожаротушения из ПСПИ и ДПД</t>
  </si>
  <si>
    <t>главный врач Волдас С.В.</t>
  </si>
  <si>
    <t>обеспечение картографическим материалом, организация тушения, создание оперативного штаба</t>
  </si>
  <si>
    <t>патрулирование дорог, лесных участков в период высокой пожарной опасности</t>
  </si>
  <si>
    <t>организация связи</t>
  </si>
  <si>
    <t>(83365) 2-18-00</t>
  </si>
  <si>
    <t>(83365) 2-12-58</t>
  </si>
  <si>
    <t>(83365) 2-19-81</t>
  </si>
  <si>
    <t>(83365) 2-16-40</t>
  </si>
  <si>
    <t>(83365) 2-13-79</t>
  </si>
  <si>
    <t>(83365) 2-10-80</t>
  </si>
  <si>
    <t>заместитель начальника управления  по вопросам жизнеобеспечения, архитектуры и градостроительства администрации района Гребенев А.М.</t>
  </si>
  <si>
    <t>заведующий сектором по делам ГО и ЧС администрации района Игнатов А.И.</t>
  </si>
  <si>
    <t>главный  врач Буркова Т.Г.</t>
  </si>
  <si>
    <t>начальник Кононов В.В.</t>
  </si>
  <si>
    <t>при необходимости оказание помощи в тушении пожаров при ЧС (выделение техники, людей)</t>
  </si>
  <si>
    <t>организация тушения лесных пожаров</t>
  </si>
  <si>
    <t>заместитель главы администрации Симаков В.Н.</t>
  </si>
  <si>
    <t>начальник Собенин И.В.</t>
  </si>
  <si>
    <t>(8332) 54-31-24</t>
  </si>
  <si>
    <t>(8332) 36-46-46</t>
  </si>
  <si>
    <t>(8332) 67-94-45</t>
  </si>
  <si>
    <t>(8332) 31-02-57</t>
  </si>
  <si>
    <t>(8332) 20-86-21</t>
  </si>
  <si>
    <t>(8332) 54-76-62</t>
  </si>
  <si>
    <t>КОГБУЗ «Подосиновская  ЦРБ им. Н.В. Отрокова»</t>
  </si>
  <si>
    <t>Северное Потребительское общество</t>
  </si>
  <si>
    <t>выделение транспорта для доставки сил и средств</t>
  </si>
  <si>
    <t>обеспечение питьевой водой, инвентарем</t>
  </si>
  <si>
    <t>(83351) 2-10-82</t>
  </si>
  <si>
    <t>Пунчеко А.П.</t>
  </si>
  <si>
    <t>Ботвина М.Н.</t>
  </si>
  <si>
    <t>Торговые организации г. Кирс</t>
  </si>
  <si>
    <t>медицинское обслуживание,
питание,
размещение,
транспорт</t>
  </si>
  <si>
    <t>(83339) 2-33-02 ;
2-19-02 –дежурная часть</t>
  </si>
  <si>
    <t>(83339) 2-17-41</t>
  </si>
  <si>
    <t>начальник ОМВД Гвызин С.Л.</t>
  </si>
  <si>
    <t>Санчурское РАЙПО</t>
  </si>
  <si>
    <t>Кировский областной центр по гидрометеорологии и мониторингу окружающей среды</t>
  </si>
  <si>
    <t>(83357) 2-12-44</t>
  </si>
  <si>
    <t>(8357) 2-13-42</t>
  </si>
  <si>
    <t>(8357) 6-91-24</t>
  </si>
  <si>
    <t>(8357) 7-41-75</t>
  </si>
  <si>
    <t>(8357) 6-51-24</t>
  </si>
  <si>
    <t>(8357) 7-31-24</t>
  </si>
  <si>
    <t>Цыпленкова Л.Н.</t>
  </si>
  <si>
    <t>Титова Н.Н.</t>
  </si>
  <si>
    <t>Дерябина В.А.</t>
  </si>
  <si>
    <t>Царегородцева Е.А.</t>
  </si>
  <si>
    <t>Наймушин И.В.</t>
  </si>
  <si>
    <t>Калинин А.А.</t>
  </si>
  <si>
    <t>Крашенинникова Т.А.</t>
  </si>
  <si>
    <t>(83358) 2-12-51</t>
  </si>
  <si>
    <t>(83358) 2-12-15</t>
  </si>
  <si>
    <t>(83358) 2-22-11</t>
  </si>
  <si>
    <t>(83358) 2-23-65</t>
  </si>
  <si>
    <t>глава Свечинского района Бусыгин Н.Д.</t>
  </si>
  <si>
    <t>заведующий сектором  ГО и ЧС администрации Свечинского района, начальник ЕДДС Шабалин И.А.</t>
  </si>
  <si>
    <t>КОГБУЗ «Нагорская ЦРБ» (районная больница)</t>
  </si>
  <si>
    <t>Огнев А.Г.</t>
  </si>
  <si>
    <t>Сабитов Р.Р.,
 участковые лесничие</t>
  </si>
  <si>
    <t>привлечение лесопожарных формирований и населения соотвествующего поселения для тушения лесного пожара</t>
  </si>
  <si>
    <t>обеспечение питьевой водой и продовольствием</t>
  </si>
  <si>
    <t>(83362) 6-05-10;
89229095622</t>
  </si>
  <si>
    <t>(83362) 6-21-46;
89097198781</t>
  </si>
  <si>
    <t>(83362) 6-43-11;
89127124045</t>
  </si>
  <si>
    <t>(83362) 5-22-91;
89229550301</t>
  </si>
  <si>
    <t>(83362) 6-55-40;
89229149829</t>
  </si>
  <si>
    <t>(83362) 6-51-22;
89091349802</t>
  </si>
  <si>
    <t>(83362) 5-12-43;
89127192961</t>
  </si>
  <si>
    <t>(83362) 4-13-61</t>
  </si>
  <si>
    <t xml:space="preserve"> (83362) 9-46-01,
89229025065</t>
  </si>
  <si>
    <t>Бяков В.В.</t>
  </si>
  <si>
    <t>Елькина Г.Н.</t>
  </si>
  <si>
    <t>Якимова Т.А.</t>
  </si>
  <si>
    <t>Фоминых И.И.</t>
  </si>
  <si>
    <t>Тимшина Е.В.</t>
  </si>
  <si>
    <t>Соловьев А.В.</t>
  </si>
  <si>
    <t>Луппов Е.С.</t>
  </si>
  <si>
    <t>Харин А.Е</t>
  </si>
  <si>
    <t>КОГБУЗ «Арбажская ЦРБ»</t>
  </si>
  <si>
    <t>(83330) 2-15-50</t>
  </si>
  <si>
    <t>Одинцова Т.Н.</t>
  </si>
  <si>
    <t>начальник отдела Опалев А.А.,
участковые лесничие</t>
  </si>
  <si>
    <t>оказание содействия в тушении лесных пожаров</t>
  </si>
  <si>
    <t>КОГУП «ДЭУ-39»</t>
  </si>
  <si>
    <t>Администрации Унинского, Богородского районов</t>
  </si>
  <si>
    <t>выделение тяжелой         дорожной техники</t>
  </si>
  <si>
    <t>(83359) 2-11-85,
6-12-91,
3-12-90;
(83333) 2-15-61</t>
  </si>
  <si>
    <t>Мельников А.Н.</t>
  </si>
  <si>
    <t>руководители арендованных территорий</t>
  </si>
  <si>
    <t>КОГБУЗ «Уржумская ЦРБ»</t>
  </si>
  <si>
    <t>КОГБУЗ «Лебяжская ЦРБ»</t>
  </si>
  <si>
    <t>продовольствие</t>
  </si>
  <si>
    <t>информирование о классе пожарной опасности в районе</t>
  </si>
  <si>
    <t>привлечение виновных лиц к ответственности</t>
  </si>
  <si>
    <t>установление первоочередной связи</t>
  </si>
  <si>
    <t>8(83363) 2-13-32</t>
  </si>
  <si>
    <t>8(83363) 2-18-23</t>
  </si>
  <si>
    <t>8(83344) 2-04-52</t>
  </si>
  <si>
    <t>8(83363) 2-17-65;
2-24-26</t>
  </si>
  <si>
    <t>8(83344) 2-03-60</t>
  </si>
  <si>
    <t>8(83363) 2-24-05</t>
  </si>
  <si>
    <t>8(83363) 2-18-93</t>
  </si>
  <si>
    <t>8(83363) 2-21-21</t>
  </si>
  <si>
    <t>8(83344) 2-02-90</t>
  </si>
  <si>
    <t>8(83363) 2-20-01,  89127076828</t>
  </si>
  <si>
    <t>Унинское ДУ № 39 КОГП «Вятавтодор»</t>
  </si>
  <si>
    <t>ООО «Фалёнский водоканал»</t>
  </si>
  <si>
    <t>привлечение дополнительных сил и средств пожаротушения</t>
  </si>
  <si>
    <t>организация медицинской помощи в зоне ЧС</t>
  </si>
  <si>
    <t>привлечение  сил и средств пожаротушения арендаторов лесных участков</t>
  </si>
  <si>
    <t>обеспечение картографически-ми материалами</t>
  </si>
  <si>
    <t>(83332) 2-15-35,
89128218508</t>
  </si>
  <si>
    <t>(83332) 2-19-73,
892293070-1</t>
  </si>
  <si>
    <t>(83332) 2-14-32,
(83332) 2-12-34</t>
  </si>
  <si>
    <t>(83332) 2-16-80,
(83332) 2-11-84,
89229003898</t>
  </si>
  <si>
    <t>(83359) 2-11-65,
89229328466</t>
  </si>
  <si>
    <t>(83332) 2-11-73,
89195061458</t>
  </si>
  <si>
    <t>89127158012,
(83332) 6-51-17</t>
  </si>
  <si>
    <t>(83359) 2-24-90,
89229579568</t>
  </si>
  <si>
    <t>(8332) 78-47-24, 
20-70-30,
89229002412</t>
  </si>
  <si>
    <t>(83332) 2-15-70,
(83332) 2-18-32,
89229582601</t>
  </si>
  <si>
    <t>(83332) 2-18-32,
(83359) 3-12-90,
(83359) 2-11-85</t>
  </si>
  <si>
    <t>начальник Мельников А.Н.</t>
  </si>
  <si>
    <t>директор Кузнецов В.Н.</t>
  </si>
  <si>
    <t>Фалёнский участок Унинского ДУ № 39 КОГП «Вятавтодор»</t>
  </si>
  <si>
    <t>начальник Мошонкин С.А.</t>
  </si>
  <si>
    <t>начальник Юрлов С.А.</t>
  </si>
  <si>
    <t>Ефремов А.Ю.</t>
  </si>
  <si>
    <t>директор Русинов В.А.</t>
  </si>
  <si>
    <t>директор Михеев А.Е.</t>
  </si>
  <si>
    <t>начальник отдела Попова Т.Г.</t>
  </si>
  <si>
    <t xml:space="preserve">содействие организации и тушению лесных пожаров, расследованию случаев лесных пожаров с целью привлечения виновных к ответственности </t>
  </si>
  <si>
    <t>(83345) 2-15-51</t>
  </si>
  <si>
    <t>(83345) 2-18-71</t>
  </si>
  <si>
    <t>(83345) 2-18-05</t>
  </si>
  <si>
    <t>глава Шабалинского района Рогожников А.Е.</t>
  </si>
  <si>
    <t>Юрьянское леснчество</t>
  </si>
  <si>
    <t>Юрьянское РАЙПО</t>
  </si>
  <si>
    <t xml:space="preserve">Территориальный отдел Управления Роспотребнадзора по Кировской области в Юрьянском районе
</t>
  </si>
  <si>
    <t>Юрьянский РЭС</t>
  </si>
  <si>
    <t>взаимодействие с военным командованием</t>
  </si>
  <si>
    <t>медицинское обеспечение</t>
  </si>
  <si>
    <t>организация добровольной пожарной охраны</t>
  </si>
  <si>
    <t>обеспечение пожарной безопасности, расследование причин возникновения пожаров</t>
  </si>
  <si>
    <t>оказание помощи в ликвидации лесных пожаров</t>
  </si>
  <si>
    <t>помощь в тушении пожаров</t>
  </si>
  <si>
    <t xml:space="preserve">контроль за тушением лесных пожаров </t>
  </si>
  <si>
    <t>деятельность по эксплуатации распределительных сетей</t>
  </si>
  <si>
    <t>финансовое обеспечение</t>
  </si>
  <si>
    <t>организация МТС, сбор информации</t>
  </si>
  <si>
    <t>(83366) 2-19-53;
2-42-76</t>
  </si>
  <si>
    <t>(83366) 2-19-95,
2-15-83</t>
  </si>
  <si>
    <t>(83366) 2-18-93</t>
  </si>
  <si>
    <t>(83366) 2-10-37,
2-13-07</t>
  </si>
  <si>
    <t>(83366) 2-10-85;
2-12-10</t>
  </si>
  <si>
    <t>(83366) 2-15-96,
2-10-18</t>
  </si>
  <si>
    <t>(83366) 2-18-33</t>
  </si>
  <si>
    <t>(83366) 2-18-96,
2-16-00</t>
  </si>
  <si>
    <t>(83366) 2-02-13</t>
  </si>
  <si>
    <t>(83366) 2-13-31</t>
  </si>
  <si>
    <t>(83366) 2-11-73</t>
  </si>
  <si>
    <t>(83366) 2-04-45</t>
  </si>
  <si>
    <t>(83366) 2-13-91</t>
  </si>
  <si>
    <t>(83366) 2-12-63,
2-11-49</t>
  </si>
  <si>
    <t>(83366) 2-12-63</t>
  </si>
  <si>
    <t>(83366) 2-18-06,
2-10-24</t>
  </si>
  <si>
    <t>(83366) 2-18-43,
 02, 
2-12-49</t>
  </si>
  <si>
    <t>(83366) 2-12-76</t>
  </si>
  <si>
    <t>(83366) 2-11-45,
2-11-16</t>
  </si>
  <si>
    <t>(83366) 2-10-92</t>
  </si>
  <si>
    <t>начальник управления жизнеобеспечения Баранов С.А.</t>
  </si>
  <si>
    <t>начальник экономического развития Мостовая Л.Ю.</t>
  </si>
  <si>
    <t>председатель Досаев Л.Р.</t>
  </si>
  <si>
    <t>главный редактор 
Мотрынец О.В.</t>
  </si>
  <si>
    <t>начальник Карпов Е.Н.</t>
  </si>
  <si>
    <t>директор Комаровских А.Л.</t>
  </si>
  <si>
    <t>Козлов В.Л.</t>
  </si>
  <si>
    <t>начальник Чудиновских С.А.</t>
  </si>
  <si>
    <t>главный врач Федотова О.В.</t>
  </si>
  <si>
    <t>военный комиссар 
Рычихин В.А.</t>
  </si>
  <si>
    <t>(883367) 2-10-68,
2-10-80, 
2-30-02</t>
  </si>
  <si>
    <t>Чепайкин А.И.</t>
  </si>
  <si>
    <t>Кузнецов А.Л.</t>
  </si>
  <si>
    <t>Романова О.Ю.</t>
  </si>
  <si>
    <t xml:space="preserve">          (дата составления документа)</t>
  </si>
  <si>
    <t>заведующий сектором ГО и ЧС Хвостанцев Е.П.</t>
  </si>
  <si>
    <t xml:space="preserve">механик СХ ЗАО «Тохтинское» </t>
  </si>
  <si>
    <t>УМВД России по Кировской области, 610000,  Кировская область, г. Киров,  ул. Ленина, д. 96,
Селянин Константин Никандрович, (8332) 58-94-18</t>
  </si>
  <si>
    <t xml:space="preserve">Информация о лицах, ответственных за организацию тушения лесных пожаров
на территории муниципальных образований субъекта Российской Федерации
представлена в таблице 5 раздела I </t>
  </si>
  <si>
    <t>(83331) 2-18-24</t>
  </si>
  <si>
    <t xml:space="preserve">инженер-технолог 
ХПК «им. Кирова» </t>
  </si>
  <si>
    <t>(83334) 6-24-12, 89229577028</t>
  </si>
  <si>
    <t>89195281911, (83336) 2-33-42</t>
  </si>
  <si>
    <t>89123306538, (83336) 5-53-44</t>
  </si>
  <si>
    <t xml:space="preserve">89123661016, (83336) 2-33-79 </t>
  </si>
  <si>
    <t>(83336) 5-21-32</t>
  </si>
  <si>
    <t>89123727943, (83336) 5-42-33</t>
  </si>
  <si>
    <t>(83364) 6-41-59,
6-42-43,
89229161030</t>
  </si>
  <si>
    <t>(83364) 6-02-15, 89127238721</t>
  </si>
  <si>
    <t>(83364) 6-01-41, 89229050046</t>
  </si>
  <si>
    <t>мастер леса ООО «Суна»</t>
  </si>
  <si>
    <t>(83338) 7-10-47, 89128285120</t>
  </si>
  <si>
    <t>мастер ООО «Вятка-Мебель»,
ООО «Партнер»</t>
  </si>
  <si>
    <t>№ 100 от 
16.04. 2010</t>
  </si>
  <si>
    <t>мастер леса ООО
«Лесовод»</t>
  </si>
  <si>
    <t>начальник производства по заготовке ОАО «Загарскагромаш»</t>
  </si>
  <si>
    <t>техник СПК «Совьинский»</t>
  </si>
  <si>
    <t>(83345) 6-91-66,
6-91-45</t>
  </si>
  <si>
    <t>(83366) 2-16-00,  89123316435</t>
  </si>
  <si>
    <t>(83366) 2-16-00, 89127120379</t>
  </si>
  <si>
    <t>(83337) 2-06-13, 89229552659</t>
  </si>
  <si>
    <t>(83337) 2-06-13, 89229552814</t>
  </si>
  <si>
    <t>(83339) 3-85-20, 89226644371</t>
  </si>
  <si>
    <t>(83354) 2-33-49, 89229332574</t>
  </si>
  <si>
    <t>(83354) 2-33-49</t>
  </si>
  <si>
    <t>(83366) 2-87-25, 89229308561</t>
  </si>
  <si>
    <t>(83366) 2-87-25, 89226618366</t>
  </si>
  <si>
    <t>(8332) 38-20-92, (8332) 64-34-28,              88001009400</t>
  </si>
  <si>
    <t>89229308458, (83339) 2-33-49</t>
  </si>
  <si>
    <t>89229308672, (8332) 54-14-85</t>
  </si>
  <si>
    <t>Итого по городу Вятские Поляны:</t>
  </si>
  <si>
    <t>Итого по городу  Киров:</t>
  </si>
  <si>
    <t>Итого по городу Кирово-Чепецк:</t>
  </si>
  <si>
    <t>Итого по городу Котельнич:</t>
  </si>
  <si>
    <t>Итого по городу Слободской:</t>
  </si>
  <si>
    <t>Итого по ЗАТО Первомайский:</t>
  </si>
  <si>
    <t>Итого иные объекты:</t>
  </si>
  <si>
    <t>Особо охраняемые природные территории</t>
  </si>
  <si>
    <t>Кировское лесничество Минобороны России филиал ФГКУ «УЛХиП» Минобороны России</t>
  </si>
  <si>
    <t>раздел III, таблица 4 
(в части лиц, спользующих леса)</t>
  </si>
  <si>
    <t>проведение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</si>
  <si>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привлечение лиц использующих леса, и иных организации в соответствии со Сводным планом</t>
  </si>
  <si>
    <t>направление обращений в комиссии по предупреждению и ликвидации чрезвычайных ситуаций и обеспечению пожарной безопасности соответствующего уровня оперативными штабами по охране лесов от пожаров при наличии обстоятельств, соответствующих введению режима чрезвычайной ситуации в лесах, возникшего вследствие лесных пожаров</t>
  </si>
  <si>
    <t>нахождение лесопожарных формирований, их пожарной техники и оборудования полной готовности.</t>
  </si>
  <si>
    <t>обеспечение в лесничествах ежедневного круглосуточного дежурства персонала из числа ответственных лиц</t>
  </si>
  <si>
    <t>8(83366) 2-43-40,
89195250777</t>
  </si>
  <si>
    <t>ежедневное ведение дежурства на пожарных наблюдательных пунктах, не оборудованных автоматическими системами наблюдения, не реже одного раза в час с 06 до 24 часов</t>
  </si>
  <si>
    <t>проводение ежедневного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</si>
  <si>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привлекаются лица, использующие леса, подразделения пожарной охраны и аварийно-спасательных формирований и иные организации, не использующие леса</t>
  </si>
  <si>
    <t>приняте лицами, использующими леса, необходимых мер по недопущению распространения лесных пожаров</t>
  </si>
  <si>
    <t>при введении в субъекте Российской Федерации режима чрезвычайной ситуации, связанной с лесными пожарами, задействование всех ресурсов пожаротушения, в случае необходимости — межрегиональных</t>
  </si>
  <si>
    <t>(83331)  2-16-18,
(83331)  2-16-03</t>
  </si>
  <si>
    <t>(83364) 4-12-50</t>
  </si>
  <si>
    <t>(83364) 4-16-58</t>
  </si>
  <si>
    <t>(83364) 4-34-84</t>
  </si>
  <si>
    <t>(83354) 2-12-32</t>
  </si>
  <si>
    <t>(83335) 2-14-61</t>
  </si>
  <si>
    <t>(83354) 2-11-94</t>
  </si>
  <si>
    <t>(83335) 2-17-88</t>
  </si>
  <si>
    <t>(83335) 2-15-85</t>
  </si>
  <si>
    <t>(83354) 2-14-33</t>
  </si>
  <si>
    <t>(83354) 2-10-58</t>
  </si>
  <si>
    <t>(83335) 2-15-93</t>
  </si>
  <si>
    <t>(83335) 2-15-44</t>
  </si>
  <si>
    <t>Администрации Вятскополянского и Малмыжского районов</t>
  </si>
  <si>
    <t>(83336) 2-12-15,
2-11-64, 
2-25-10</t>
  </si>
  <si>
    <t>(83336) 2-14-36; 891273066</t>
  </si>
  <si>
    <t>(83364) 4-17-50,
 4-24-21</t>
  </si>
  <si>
    <t>8(83332) 2-19-73</t>
  </si>
  <si>
    <t>8(83337) 2-13-87,
 2-13-43;
89229579474</t>
  </si>
  <si>
    <t>8(83337) 2-50-05,
2-55-32</t>
  </si>
  <si>
    <t>8(83337)  2-05-54;
2-05-53;
2-05-58 факс</t>
  </si>
  <si>
    <t>8(83337) 2-22-23;
2-22-11;
 2-21-86 факс</t>
  </si>
  <si>
    <t xml:space="preserve">8(83337) 2-06-55; 
2-06-11                      </t>
  </si>
  <si>
    <t>ООО «Услуга» пгт Лебяжье</t>
  </si>
  <si>
    <t>Телекомуниционный участок «Волгателеком» пгт Лебяжье</t>
  </si>
  <si>
    <t>Администрация пгт Юрья</t>
  </si>
  <si>
    <t>ИП Зыкова О.С.</t>
  </si>
  <si>
    <t>(83339) 2-33-02,
2-19-02</t>
  </si>
  <si>
    <t xml:space="preserve">(83339) 2-40-10 </t>
  </si>
  <si>
    <t>начальник ПП «Кикнурский» МО МВД России «Яранский» Морев С.А.</t>
  </si>
  <si>
    <t>руководитель РАЙПО
Пленкин В.А.</t>
  </si>
  <si>
    <t>(83361) 6-40-95; 
7-71-88</t>
  </si>
  <si>
    <t>размещение, организация, питание привлекаемых команд  при ЧС</t>
  </si>
  <si>
    <t xml:space="preserve">Начальник отдела
Вольгин Н.А., 
участковые лесничие, руководители арендаторов </t>
  </si>
  <si>
    <t>на территории района и за его пределами</t>
  </si>
  <si>
    <t>ИП Новгородцев С.Е.,  пгт  Юрья</t>
  </si>
  <si>
    <t>Вятско- Полянское, Малмыжское, Уржумское, Кильмезское, Куменское, Немское, Нолинское</t>
  </si>
  <si>
    <t>аэромобильная группа  Главного управления МЧС России по Кировской области</t>
  </si>
  <si>
    <t>ежедневное проведение наземного патрулирования на лесных участках I и II класса природной пожарной опасности в местах огнеопасных работ, а также в местах массового отдыха граждан не менее одного раза с 11 до 17 часов</t>
  </si>
  <si>
    <t>нахождение лесопожарных формирований, их пожарной техники и оборудования полной готовности</t>
  </si>
  <si>
    <t>ежедневное проведение наземного патрулирования на территориях, отнесённых к I — III классам природной пожарной опасности, не менее 2 раз с 10 до 19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10 до 20 часов</t>
  </si>
  <si>
    <t>ежедневное проведение наземного патрулирования на лесных участках не менее 3 раз с 8 до 20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9 до 21 часов</t>
  </si>
  <si>
    <t>главный специалист по вопросам ГО и ЧС
Воронина Г.А</t>
  </si>
  <si>
    <t>Симонов Д.А.</t>
  </si>
  <si>
    <t>Могилев А.В.</t>
  </si>
  <si>
    <t>(83364 ) 5-17-40,
89229119020</t>
  </si>
  <si>
    <t>КОГУП «Вятавтодор» Лузское ДУ № 22</t>
  </si>
  <si>
    <t>председатель совета
Тарасова Г.Л.</t>
  </si>
  <si>
    <t>начальник отдела
Ворончихин В.А.; 
участковые лесничие</t>
  </si>
  <si>
    <t>глава администрации
Грудцын Н.Н.</t>
  </si>
  <si>
    <t>(83368) 2-12-49</t>
  </si>
  <si>
    <t>(83368) 2-12-54</t>
  </si>
  <si>
    <t>(83368) 2-14-51,
2-14-54</t>
  </si>
  <si>
    <t>(83368) 2-13-31</t>
  </si>
  <si>
    <t>(83368) 2-11-73</t>
  </si>
  <si>
    <t xml:space="preserve">(83368) 2-13-72,
2-19-82,  01                           </t>
  </si>
  <si>
    <t>(83368) 2-12-82</t>
  </si>
  <si>
    <t>Охорзин А.Н.</t>
  </si>
  <si>
    <t>(83331) 2-22-40</t>
  </si>
  <si>
    <t>(83331) 2-20-06</t>
  </si>
  <si>
    <t>(83331) 2-17-26</t>
  </si>
  <si>
    <t>(83354) 2-10-00,
2-16-59</t>
  </si>
  <si>
    <t>ведущий инженер ЛТЦ г.Орлов Кировский филиал МРФ ОАО «Ростелеком-Волга»
Левашов А.Ю.</t>
  </si>
  <si>
    <t>(8332) 64-89-40,
47-17-98</t>
  </si>
  <si>
    <t>(83339) 3-61-05,
3-68-88</t>
  </si>
  <si>
    <t>размещение, организация  питания привлекаемых команд пожаротушения при режиме ЧС</t>
  </si>
  <si>
    <t>(83357) 2-11-61</t>
  </si>
  <si>
    <t>(83357) 2-62-46</t>
  </si>
  <si>
    <t xml:space="preserve">руководитель штаба  </t>
  </si>
  <si>
    <t>медицинская помощь</t>
  </si>
  <si>
    <t>Администрация Синегорского сельского поселения</t>
  </si>
  <si>
    <t>Администрация Кобринского сельского поселения</t>
  </si>
  <si>
    <t>(83349) 2-22-51</t>
  </si>
  <si>
    <t>(83349) 2-26-64</t>
  </si>
  <si>
    <t>(83349) 2-24-13</t>
  </si>
  <si>
    <t>(83349) 2-19-78</t>
  </si>
  <si>
    <t>(83349) 2-22-31</t>
  </si>
  <si>
    <t>(83349) 2-21-08</t>
  </si>
  <si>
    <t>(83349) 2-10-40</t>
  </si>
  <si>
    <t>(83349) 7-14-41</t>
  </si>
  <si>
    <t>(83349) 7-11-01,
7-12-87</t>
  </si>
  <si>
    <t>(83349) 7-12-52</t>
  </si>
  <si>
    <t>(83349) 7-22-34</t>
  </si>
  <si>
    <t>(83330) 3-41-95,
2-03-65</t>
  </si>
  <si>
    <t>начальник отдела
Вохминцева Т.В.; 
участковые лесничие</t>
  </si>
  <si>
    <t>главный специалист охраны окружающей среды
Шангин И.И.</t>
  </si>
  <si>
    <t>организация аварийно- восстановительных работ на электросетях</t>
  </si>
  <si>
    <t>КОГБУЗ «Юрьянская ЦРБ»</t>
  </si>
  <si>
    <t>Ствол РС-50П</t>
  </si>
  <si>
    <t>(8332) 55-14-34</t>
  </si>
  <si>
    <t>(8332) 38-20-08</t>
  </si>
  <si>
    <t>Объемы планируемого финансирования мер по обеспечению пожарной безопасности  в лесах и тушения лесных пожаров в субъекте Российской Федерации (на землях лесного фонда) — всего</t>
  </si>
  <si>
    <t>в том числе за счет средств:</t>
  </si>
  <si>
    <t>Афанасьевское лесничество,  Гординское участковое лесничество: кв. 28, 39, 40, 41, 42</t>
  </si>
  <si>
    <t>Синегорское лесничество,  Крутоложское: 46, 57, 58, 65, 66; Первомайское: 72, 73, 82, 108, 109,  111, 112, 118 — 121</t>
  </si>
  <si>
    <t>ИП Поп Николай Николаевич,  с. Мухино</t>
  </si>
  <si>
    <t>ООО ПКП «Алмис»  с. Полом</t>
  </si>
  <si>
    <t>ООО Вятка-Мебель» с. Полом</t>
  </si>
  <si>
    <t xml:space="preserve">СПК СА «Высоковский»,   с. Высоково  </t>
  </si>
  <si>
    <t>ООО «МУП «Лесное»,   с. Каракша</t>
  </si>
  <si>
    <t xml:space="preserve"> п/п</t>
  </si>
  <si>
    <t>ФКУ ИК-1 УФСИН Росии по Кировской области,  612744,  Кировская обл.,  Омутнинский р-н,   пос. Котчиха</t>
  </si>
  <si>
    <t>ФКУ ИК-6 УФСИН Росии по Кировской области,  612711,  Кировская обл.,  Омутнинский р-н,   пос. Восточный</t>
  </si>
  <si>
    <t>ОАО «Афанасьевский мелиоратор»,   Афанасьевский р-н,   пгт Афанасьево,
ул. Красных Партизан, д. 50</t>
  </si>
  <si>
    <t>ООО «Сателлит»,   Афанасьевский р-н,
дер. Архипята,  д.  96</t>
  </si>
  <si>
    <t>ООО «Лесторг»,   Афанасьевский р-н,
пос. Бисерово, д. 12</t>
  </si>
  <si>
    <t>ООО «Партнер»,   Омутнинский р-н,
пос. Песковка,  ул. Костылева, д. 13-11</t>
  </si>
  <si>
    <t>ИП Черанев В.Г.,  Афанасьевский р-н,
дер.  Ичетовкины,  ул. Солнечная, д. 8</t>
  </si>
  <si>
    <t>ООО «Бик»,   Афанасьевский р-н,
с. Бисерово,  ул. Коммунистическая,  д. 9</t>
  </si>
  <si>
    <t xml:space="preserve">ИП Першин А.А., Афанасьевский р-н,
пгт  Афанасьево,  ул. Гудовских, д. 13      </t>
  </si>
  <si>
    <t>ОАО «Нововятский лыжный комбинат», 
г. Киров,  Нововятский р-н , 
ул. Советская,  28</t>
  </si>
  <si>
    <t xml:space="preserve">СПоК «Камский лес»,   Афанасьевский р-н,
с. Гордино,  ул. Мира,  д. 31 </t>
  </si>
  <si>
    <t>ИП Черанёв Л.В., Афанасьевский р-н,
дер.  Конкины,  д. 28</t>
  </si>
  <si>
    <t>ИП Черанев В.А.,  Омутнинский р-н,
пос. Восточный,  ул. Кирова, д. 3-58</t>
  </si>
  <si>
    <t>СППСК «Афанасьевский лес»,                                           Афанасьевский р-н,   дер.  Ичетовкины,
ул. Энергетиков,  д. 2а</t>
  </si>
  <si>
    <t xml:space="preserve">ИП Габов А.Г. Афанасьевский р-н,
пгт Афанасьево,
ул. Трушниковская,  д. 7                 </t>
  </si>
  <si>
    <t>ИП Варанкин, дер.  Афанасьевский р-н, 
дер.  Ичетовкины,
ул. Энтузиастов,  д. 1</t>
  </si>
  <si>
    <t>ИП Лучников Ю.Е., дер.  Мироновы</t>
  </si>
  <si>
    <t>ИП Смирнов В.Н., Афанасьевский р-н, 
пос. Сюзьва</t>
  </si>
  <si>
    <t>ИП Бузмаков  А.Г.,   дер. Езжа</t>
  </si>
  <si>
    <t>СПК «Прикамье», дер.  Ичетовкины</t>
  </si>
  <si>
    <t>ООО «Надежда»,   Афанасьевский р-н,
пгт  Афанасьево,
ул. Красных Партизан, д. 56</t>
  </si>
  <si>
    <t>ООО «Ростлес»,   Афанасьевский р-н,
дер.  Васильевская 1-я, д. 3</t>
  </si>
  <si>
    <t xml:space="preserve">ООО «Конкурент», Афанасьевский р-н,
дер.  Ванино,  д. 13 </t>
  </si>
  <si>
    <t>ТНВ «Ванино»,   Афанасьевский р-н,
дер.  Ванино, д. 13</t>
  </si>
  <si>
    <t>СПК «Заря»,  Афанасьевский р-н,
с. Бисерово,  ул. Советская,  д. 21</t>
  </si>
  <si>
    <t xml:space="preserve">СПК «Пролетарский», Афанасьевский р-н,
дер.  Верхняя Тимофеевская  </t>
  </si>
  <si>
    <t xml:space="preserve">КФХ «Гибатка»,  Афанасьевский р-н,
дер.  Костино   </t>
  </si>
  <si>
    <t xml:space="preserve">СПК «Родина», Афанасьевский р-н,
дер.  Ромаши </t>
  </si>
  <si>
    <t>ООО «Ударник»,  Афанасьевский р-н,
дер.  Мурятская</t>
  </si>
  <si>
    <t xml:space="preserve">СПоК «Камский лес», Афанасьевский р-н,
с. Гордино,  ул. Мира,  д. 31 </t>
  </si>
  <si>
    <t xml:space="preserve">ООО «Боринское», Афанасьевский р-н,
дер.  Борины </t>
  </si>
  <si>
    <t>СПК-КООПХОЗ, «Надежда» Белохолуницкий раойн,
дер.  Гуренки</t>
  </si>
  <si>
    <t>ООО «МакДом», г. Белая Холуница,
ул. Коммунаров,  д. 77</t>
  </si>
  <si>
    <t>ООО «Белфор», г. Белая Холуница,
ул. Глазырина,  д. 122</t>
  </si>
  <si>
    <t>ООО «Суворовское», Белохолуницкий р-н,
с. Всехсвятское</t>
  </si>
  <si>
    <t>СПК «Быданово», Белохолуницкий р-н,
дер.  Быданово</t>
  </si>
  <si>
    <t>СПК «Им. Кирова», Белохолуницкий р-н,   дер.  Ракалово</t>
  </si>
  <si>
    <t>ООО «ДОК», г. Белая Холуница,
ул. Набережная,  д. 44</t>
  </si>
  <si>
    <t>СПК «Луч», Белохолуницкий р-н,
дер.  Федосята</t>
  </si>
  <si>
    <t>ООО ПКП «Алмис»,   договор аренды 2-2,
г. Киров,  ул. Герцена,  д. 21</t>
  </si>
  <si>
    <t>ИП Шуплецов А.Л., Нагорский р-н,
дер.  Шевырталово,  ул. Солнечная,  д. 2</t>
  </si>
  <si>
    <t>ООО «Белохолуницкий лесхоз»,
г. Белая Холуница,
ул. Парковая,  д.19</t>
  </si>
  <si>
    <t>ООО «Лестехснаб плюс», Белохолуницкий участок,  г. Белая Холуница,
ул. Юбилейная,  д.18</t>
  </si>
  <si>
    <t>ООО ПКП «Алмис»,   договор аренды 2-14,
г. Белая Холуница,  ул. Парковая,  д. 19</t>
  </si>
  <si>
    <t>ООО ПКП «Алмис»,   договор аренды 2-3,
г. Белая Холуница,  ул. Парковая,  д. 19</t>
  </si>
  <si>
    <t>ООО ПКП «Алмис»,   договор аренды 2-15,
г. Белая Холуница,  мкр-н Сосновка</t>
  </si>
  <si>
    <t>ООО «Вектор»,
пгт  Верхошижемье, ул. Кирова,  д. 29</t>
  </si>
  <si>
    <t>ООО «Форест»,  пгт  Верхошижемье,
ул. Кирова,  д. 20</t>
  </si>
  <si>
    <t>СПК «Зониха»,
с. Зониха,  ул. Советская, д. 8</t>
  </si>
  <si>
    <t>СХПК «им Кирова»,
пгт  Оричи, ул 40 лет Победы, д. 13</t>
  </si>
  <si>
    <t>ПСПК «Истобенский»,
с. Истобенск,  ул. Первомайская</t>
  </si>
  <si>
    <t>СПК племзавод «Гарский»,
пос. Зенгино, ул. Московская</t>
  </si>
  <si>
    <t>ООО «Дубрава»,
г. Киров,  ул.Герцена, д. 88</t>
  </si>
  <si>
    <t>ООО «Дружба»,
с. Монастырщина,  ул. Садовая, д. 4</t>
  </si>
  <si>
    <t>ООО «Рост», с. Пустоши,
ул. Октябрьская, д. 1</t>
  </si>
  <si>
    <t>ООО «Агрофирма Адышево»,
с. Адышево, ул. Советская, д. 8</t>
  </si>
  <si>
    <t>ООО «Агрофирма Коршик»,
с. Коршик, ул. Зеленая, д. 22</t>
  </si>
  <si>
    <t>СХПК Искра,  дер. Кучелапы</t>
  </si>
  <si>
    <t>ИП Мальцева Л.С,  г. Киров, ул. Маклина</t>
  </si>
  <si>
    <t>СПК «Русь» дер. Калачиги,
ул. Школьная, д. 2б</t>
  </si>
  <si>
    <t>ЗАО «Агрофирма Среднеивкино»,
с. Среднеивкино, ул. Молодёжная, д. 1</t>
  </si>
  <si>
    <t>ИП  Садуртинов Р.М,
дер. Виноградово,
 Вятскополянского р-н, Кировская обл.</t>
  </si>
  <si>
    <t>ООО «Лес», пгт  Красная Поляна,
ул. Ямное, д.30. Вятскполянского р-н,
Кировская обл.</t>
  </si>
  <si>
    <t>ООО компания  «ТЕОН»,   610033,
г.Киров,  ул.Московская,  д.122,
ПСПИ с. Кобра</t>
  </si>
  <si>
    <t>ООО «Стройлес»,   612140,  Кировская обл.,  Даровской р-н, пгт Даровской,
ул. Новый Мир, д. 11</t>
  </si>
  <si>
    <t>ООО «Искра»,   612140,  Кировская обл.,  Даровской р-н., пгт  Даровской,
ул. Заречная, д. 1</t>
  </si>
  <si>
    <t>СПК «Коммунизм»,   612173,
Кировская обл.,  Даровской р-н,
с. Красное</t>
  </si>
  <si>
    <t>СПК  «Вонданский»,   612138,
Кировская обл.,  Даровской р-н,
с. Вонданка,  ул. Школьная, д. 5</t>
  </si>
  <si>
    <t>СПК  «Коноваловский»,   612140, 
Кировская обл., Даровской р-н,
дер. Коноваловы</t>
  </si>
  <si>
    <t>АО «Даровское ДЭП  14»,   612140,
Кировская обл.,  Даровской р-н,
пгт  Даровской,  ул. Зеленая, д. 27</t>
  </si>
  <si>
    <t>АО «Нововятский лесоперерабатывающий комбинат»,   г. Киров,  Нововятский р-н,
ул. Советская, д. 28</t>
  </si>
  <si>
    <t>СПК «Восход»,   Белохолуницкий р-н,
с. Полом,  ул. Энгельса, д. 40</t>
  </si>
  <si>
    <t>ИП Шуплецов Л.А.,  Белохолуницкийц р-н,
с. Троица,  ул. Лесная, д. 3-2</t>
  </si>
  <si>
    <t>ООО «Белфор»,   г. Белая Холуница,
ул. Глазырина, д. 122</t>
  </si>
  <si>
    <t>ООО ПКП «Алмис»,   г. Киров,
ул. Герцена, д. 21</t>
  </si>
  <si>
    <t>АО «Красный якорь»,   г. Слободской,
ул. Советская, д. 132</t>
  </si>
  <si>
    <t>ИП Ефремова С.М.,  г. Кирс,
ул. Широнина, д. 10-53</t>
  </si>
  <si>
    <t>ИП Аботуров С.В.,  г. Белая Холуница,
ул. Глазырина, д. 130-3</t>
  </si>
  <si>
    <t>ИП Пятков А.А.,  г. Белая Холуница,
ул. Школьная, д. 11</t>
  </si>
  <si>
    <t>СПК   имени Свердлова, Фаленский р-н,
Кировска обл.</t>
  </si>
  <si>
    <t xml:space="preserve">ООО «Суна» с. Верхосунье,  ул. Ленина,
д. 37 «Б», Фаленский р-н,
Кировская обл. </t>
  </si>
  <si>
    <t>ООО Агрофирма «Талица», с. Талица,
ул. Ленина,  д. 3</t>
  </si>
  <si>
    <t>СПК ПЗ «Новый», с. Суна,  Зуевский р-н,
Кировская обл.</t>
  </si>
  <si>
    <t>ИП Поп Николай Николаевич,
с. Мухино</t>
  </si>
  <si>
    <t xml:space="preserve">ИП Пятков А.А.,  г. Белая Холуница,
ул. Школьная,  д.11 </t>
  </si>
  <si>
    <t>ООО «Реверс»,   г. Киров,  ул. Ленина, 
д. 127 а,  офис 17</t>
  </si>
  <si>
    <t>ООО «Шуплецов»,   Верхнекамский р-н,
г. Кирс,  ул. Ленина,  д. 86</t>
  </si>
  <si>
    <t xml:space="preserve">ООО «Лойнолеспром»,   Верхнекамский р-н,
с. Лойно,  ул. Большевиков,  д. 8. </t>
  </si>
  <si>
    <t>ООО «Созимлес»,   Верхнекамский р-н,
пос. Созимский,  ул. Набережная, д.  23-7</t>
  </si>
  <si>
    <t>ООО ДОК «Камский»,   Верхнекамский р-н,
пгт  Светлополянск,  ул.Новая,  д. 23</t>
  </si>
  <si>
    <t>СХПК «Актив»,  Кировская обл.,
Кикнурский р-н,   с. Чаща</t>
  </si>
  <si>
    <t>ИП Бажин А.М., Кировская обл.,
Кикнурский р-н,   д. Бажино,  д. 35</t>
  </si>
  <si>
    <t>ООО «Вяткалесстрой» ст. Просница</t>
  </si>
  <si>
    <t>ООО «Партнер» с. Полом</t>
  </si>
  <si>
    <t>ИП Ефремова С.М.</t>
  </si>
  <si>
    <t xml:space="preserve">ООО «Вятский фонерный комбинат» </t>
  </si>
  <si>
    <t>ИП Давтян А.В.</t>
  </si>
  <si>
    <t>ООО «Лесной комплекс»,
Котельничский р-н, дер. Пузырёнки</t>
  </si>
  <si>
    <t>ООО «Теон», Котельничский р-н,
дер. Пузырёнки</t>
  </si>
  <si>
    <t>ООО «Чистополье-лес», Котельничский р-н,
с. Чистополье</t>
  </si>
  <si>
    <t>ООО «Кордон», Котельничский р-н,
кордон Щенниковский</t>
  </si>
  <si>
    <t>СПК  «Гигант», Котельничский р-н,
дер. Шалеевщина</t>
  </si>
  <si>
    <t>ООО СХП «Исток», Котельничский р-н,
д. Шалеевщина</t>
  </si>
  <si>
    <t>СПК «Котельничский», Котельничский р-н,
пос. Карпушино</t>
  </si>
  <si>
    <t>СПК  «Искра», Котельничский р-н,
пос.Ленинская Искра</t>
  </si>
  <si>
    <t>СПК  «Наша Родина», Котельничский р-н,
дер. Родичи</t>
  </si>
  <si>
    <t>СПК «Заря»,  Котельничский р-н,
с. Молотниково</t>
  </si>
  <si>
    <t>СПК» Двуречье»,  Котельничский р-н,
с. Екатерина</t>
  </si>
  <si>
    <t xml:space="preserve">СПК «Луч», Котельничский р-н,
с. Макарье      </t>
  </si>
  <si>
    <t>СПК  «Колос», Котельничский р-н, 
с. Сретенье</t>
  </si>
  <si>
    <t>ООО «Лес»,  Котельничский р-н,
дер. Парюг</t>
  </si>
  <si>
    <t>ООО СХП «Правда», Котельничский р-н, 
с. Чистополье</t>
  </si>
  <si>
    <t>ИП Худяков И.Н.,  Котельничский р-н,
с. Макарье</t>
  </si>
  <si>
    <t>ИП Чернавин Е.А., Котельничский р-н,
дер. Шалеевщина</t>
  </si>
  <si>
    <t>ИП Глушков Н.Н., Котельничский р-н,
с. Вишкиль</t>
  </si>
  <si>
    <t>ИП Зыков С.А., Котельничский р-н,
дер. Зайцевы</t>
  </si>
  <si>
    <t>ФГБУ «ГПЗ Нургуш»,  Котельничский р-н,
с. Боровка</t>
  </si>
  <si>
    <t>ЗАО «Заречье», дер. Березник</t>
  </si>
  <si>
    <t>СПК  «Знамя Ленина»,
дер. Большой Перелаз</t>
  </si>
  <si>
    <t>ООО «Санаторий «Лесная Новь»
им. Ю.Ф. Янтарева, пгт  Нижнеивкино</t>
  </si>
  <si>
    <t>ИП Назаров В.В., пгт  Лальск,
ул. Володарского, д. 2е-2</t>
  </si>
  <si>
    <t>ООО «Мир», Кировская обл.,
Лузский р-н, дер. Куликово</t>
  </si>
  <si>
    <t>СПК СХА «Лузский»,  Кировская обл.,
Лузский р-н, дер.  Озерская,  ул. Озерная</t>
  </si>
  <si>
    <t>ООО «СтройПоставка», г. Киров,
ул. Пролетарская, д. 25/41</t>
  </si>
  <si>
    <t>ООО «Лузское», г. Луза,
ул. Гоголя,  д.3</t>
  </si>
  <si>
    <t>ООО «Рассвет»,  Кировская обл.,
Лузский р-н , с. Верхне-Лалье</t>
  </si>
  <si>
    <t>ООО «Красный партизан», Кировская обл.,
Лузский р-н, с. Учка</t>
  </si>
  <si>
    <t>ООО «Кедр», г. Киров,
ул. Чернышевского, д. 7</t>
  </si>
  <si>
    <t>ООО «Хольц Хаус»,  Кировская обл.,
Лузский р-н, пл. Труда, д. 1</t>
  </si>
  <si>
    <t>ИП Исупов Ф.Ф., пгт  Кильмезь, 
Кильмезский р-н,  пер. Горького, д. 25</t>
  </si>
  <si>
    <t>ИП Кудряшов Е.П., с. Константиновка,
Малмыжский р-н,  ул. Сосновая, д. 2</t>
  </si>
  <si>
    <t>ООО «Алекс», д. Малая Шабанка,
Малмыжский р-н,  ул. Верхняя, д. 7</t>
  </si>
  <si>
    <t>ООО «Промкомбинат», с. Константиновка,
Малмыжский р-н,  ул. Сосновая, д. 2</t>
  </si>
  <si>
    <t>ООО «Ритм-бис», пгт  Кильмезь,
Кильмезский р-н,  ул. Свободы, д. 12</t>
  </si>
  <si>
    <t>ОАО «Майсклес», 613750,
Кировская обл., Мурашинский р-н,
пос. Безбожник,  ул. Почтовая,  д. 23</t>
  </si>
  <si>
    <t>ООО МЛГ «Исток», 613710,
Кировская обл., г. Мураши,  пер. Южный,
 д. 30</t>
  </si>
  <si>
    <t>ООО МЛГ «Исток», 613710,
Кировская обл., г. Мураши,  пер. Южный,
д. 30</t>
  </si>
  <si>
    <t>ООО компания «ТЕОН», 612155, 
Кировская обл., Даровской р-н,
пос. Бечева</t>
  </si>
  <si>
    <t>ООО «ТРИАЛ»,  613710, 
Кировская обл., г. Мураши,
пер. Южный, д. 30</t>
  </si>
  <si>
    <t>ООО «Джокер»,   613711, 
Кировская обл., г. Мураши,
ул. Халтурина,  д. 6б</t>
  </si>
  <si>
    <t>ООО «Вавилон»,  613710,
Кировская обл., г. Мураши, 
пер. Южный, д. 30</t>
  </si>
  <si>
    <t>ИП Курбатов С. В.,  613722, 
Кировская обл., Мурашинский р-н, 
с. Поломохино</t>
  </si>
  <si>
    <t xml:space="preserve">ИП Бабкина Эмилия Георгиевна; 613451,
 Кировская обл.,  Нолинский р-н, 
пос. Медведок,  ул. Набережная, д. 32а.;
ПСПИ             </t>
  </si>
  <si>
    <t xml:space="preserve">ООО «ВяткаЛес», Опаринский раион,
с. Молома
</t>
  </si>
  <si>
    <t xml:space="preserve">ООО «Восход», 613814, Опаринский р-н,
дер. Сапоговская
</t>
  </si>
  <si>
    <t>ООО «Авангард»,  613821, Опаринский р-н,
дер. Чалбун</t>
  </si>
  <si>
    <t>ИП Раков Владимир Викторович,  612740,  Кировская обл.,  Омутнинск,
ул. Юных пионеров,  д. 32</t>
  </si>
  <si>
    <t>АО «Нововятский лыжный комбинат»,   610008,  г. Киров,  Нововятский р-н,
ул. Советская,  д.  28</t>
  </si>
  <si>
    <t>ООО «Угольные технологии»,   610000,
г. Киров,  ул. Московская. д.  27а</t>
  </si>
  <si>
    <t>ООО «Лесовод», пгт Оричи,  ул.Комсомольская,  д. 47</t>
  </si>
  <si>
    <t>ООО «Багатто»</t>
  </si>
  <si>
    <t>ООО «Суводь-Лес», Кировская обл.,  Верхошижемский р-н,   дер. Шипичата</t>
  </si>
  <si>
    <t xml:space="preserve">ИП Овсянников Ю.Л., Кировская обл.,  Верхошижемский р-н ,   с. Мякиши </t>
  </si>
  <si>
    <t>ИП Терехов И.А.,  Кировская обл.,  Верхошижемский р-н ,   с. Верхолипово</t>
  </si>
  <si>
    <t>ООО «Алекс»,  пгт Верхошижемье,
дер. Исуповы</t>
  </si>
  <si>
    <t>ООО компания «Теон», Орловский р-н,
дер. Хохловы</t>
  </si>
  <si>
    <t>ООО «Балчуг плюс», Орловский р-н,
дер. Назаровы</t>
  </si>
  <si>
    <t>ООО «Родник», Орловский р-н,
дер. Моржи</t>
  </si>
  <si>
    <t>ООО «Кленовицкое»,   Орловский р-н,  
дер. Салоницыны</t>
  </si>
  <si>
    <t>ООО компания «Теон», Доровской р-н, 
пос. Бурденок</t>
  </si>
  <si>
    <t>ООО компания «Теон», Доровской р-н,
пос. Бурденок</t>
  </si>
  <si>
    <t>СХ ЗАО «Тохтинское», Орловский р-н, 
с. Тохтино</t>
  </si>
  <si>
    <t>ООО «Карьер-Пагинка»</t>
  </si>
  <si>
    <t>ООО «Вятка-Лес»,   г. Кирс,
ул. Орджоникидзе, д. 1</t>
  </si>
  <si>
    <t>ООО «Созим лес»,   пос. Созимский,  ул.Набережная,  д. 32</t>
  </si>
  <si>
    <t>ООО «Лесинвест», пгт  Санчурск,
ул. Зевахина, д. 84</t>
  </si>
  <si>
    <t>ООО «Агропромснаб», Кировская обл.,
пгт Свеча,  ул. Лесная,  д. 8</t>
  </si>
  <si>
    <t>ООО «Мида Лес»,   с.  Синегорье,
ул. Гаражная,  д. 2</t>
  </si>
  <si>
    <t>ИП Сулейманов А.С.,   с.  Синегорье,
 ул. Набережная</t>
  </si>
  <si>
    <t>ООО «Вятский фанерный комбинат», 
г. Киров</t>
  </si>
  <si>
    <t>ЗАО «Верхошижемская МСО», 
пгт  Верхошижемье, 
 ул. Восточная,  д. 24</t>
  </si>
  <si>
    <t>ООО «Партнер-групп»,   г. Советск, 
ул. Строителей,  д. 27</t>
  </si>
  <si>
    <t>СПК «Вектор»,   Арбажский р-н ,
дер.  Гулины,  ул. Молодежная,  д. 11</t>
  </si>
  <si>
    <t>СПК «Рассвет»,   Арбажский р-н ,
дер.  Мосуны,   ул. Весенняя,  д. 18</t>
  </si>
  <si>
    <t>ООО «Дружба»,   пгт  Арбаж,  ул. Победы,        д. 4</t>
  </si>
  <si>
    <t>ИП Машковцев,  пгт Верхошижемье, 
ул. Агрохимиков, д. 21</t>
  </si>
  <si>
    <t>ИП Кирилловых Э.С.,  Советский р-н,
с.  Суводь</t>
  </si>
  <si>
    <t>ПК «Агролес», Советский р-н,  с.  Суводь</t>
  </si>
  <si>
    <t>ОАО «Жильё», Советский р-н,  с.  Ситемка</t>
  </si>
  <si>
    <t>ОАО «Феникс», г. Советск,  ул. К. Либкнехта,  д. 35 «б»</t>
  </si>
  <si>
    <t>ИП Патрушев А.И. г. Советск,
 ул. Строителей,  д. 27,  пос. Новый</t>
  </si>
  <si>
    <t>ИП Кошкин С.Г., г. Советск-3,
ул. Заводская,  д. 1</t>
  </si>
  <si>
    <t>ИП Толмачёв О.М., Советский р-н,
дер. Самоделкино</t>
  </si>
  <si>
    <t>ИП Толмачёв О.М., Советский р-н, 
дер.  Самоделкино</t>
  </si>
  <si>
    <t>ИП Толмачёв О.М., Советский р-н,
дер.  Самоделкино</t>
  </si>
  <si>
    <t>ИП Никулин Д.Н., г. Советск.
ул. Строителей,  д. 29</t>
  </si>
  <si>
    <t>ОАО «Мокинское», Советский р-н, 
 с.  Мокино</t>
  </si>
  <si>
    <t>ООО ПКП «Алмис», Советский р-н,
с.  Суводь</t>
  </si>
  <si>
    <t xml:space="preserve">ООО «Надежда» </t>
  </si>
  <si>
    <t xml:space="preserve">МУП «Чуваши» </t>
  </si>
  <si>
    <t xml:space="preserve">СПК «Земледелец» </t>
  </si>
  <si>
    <t xml:space="preserve">ООО СХП «Елгань» </t>
  </si>
  <si>
    <t xml:space="preserve">ООО «Восток» </t>
  </si>
  <si>
    <t xml:space="preserve">ООО «Союз» </t>
  </si>
  <si>
    <t xml:space="preserve">ООО «Форест» </t>
  </si>
  <si>
    <t xml:space="preserve">ООО АПК «Агролес» </t>
  </si>
  <si>
    <t>ИП Мамонова Е.В.</t>
  </si>
  <si>
    <t>ООО «Крона», 610035,  Кировская обл., 
г. Киров,  Солнечный прооезд,  д. 8</t>
  </si>
  <si>
    <t>ООО «Богородское», 610002,  Кировская обл.,  г. Киров,  ул. Молодой Гвардии,  
д. 4/11</t>
  </si>
  <si>
    <t>ООО «Партнер»,  613010,  Кировская обл.,  Кирово-Чепецкий р-н ,   с.  Полом,
ул. Петра Родыгина,  д. 1</t>
  </si>
  <si>
    <t xml:space="preserve">ООО «Каскад» </t>
  </si>
  <si>
    <t>ИП Потапов Анатолий Дмитриевич,
ул. Первомайская, д. 18.</t>
  </si>
  <si>
    <t>ООО «Вятский лес»</t>
  </si>
  <si>
    <t>ИП Вяткин А.И.</t>
  </si>
  <si>
    <t>ООО «Стимул»,   пгт  Кикнур,  ул.Ленина,
д. 56</t>
  </si>
  <si>
    <t xml:space="preserve">ООО «Экоснаб»,   с. Каракша,
 ул. Первомайская, д. 18        ,   </t>
  </si>
  <si>
    <t>ООО «Вотчина»,   с. Никола,
 ул. Молодежная, д. 1</t>
  </si>
  <si>
    <t>ООО «Чистая энергия»</t>
  </si>
  <si>
    <t>ИП Вешняков Николай Александрович</t>
  </si>
  <si>
    <t>Афанасьевское лесничество,  Гординское участковое лесничество: кв.  7ч, 10, 11, 12, 14, 15, 17ч, 20, 21, 23, 24, 64, 65, 66, 73, 74, 75, 77, 78, 79</t>
  </si>
  <si>
    <t>Афанасьевское лесничество,  Борское участковое лесничество: кв.  1 — 5, 12 — 16, 23 — 26, 32 — 35, 44 — 46, 65, 87, 94, 96, 99, 100, 102, 106, 108, 114, 115, 118, 120, 127, 133</t>
  </si>
  <si>
    <t>Афанасьевское лесничество,  Гординское участковое лесничество: кв. 47, 48, 57</t>
  </si>
  <si>
    <t>Афанасьевское лесничество,  Бисеровское участковое лесничество: кв. 3, 4, 13, 17, 18, 19, 20, 21, 22, 23, 30, 32, 33, 40</t>
  </si>
  <si>
    <t>Афанасьевское лесничество,  Гординское участковое лесничество: кв.  2, 8, 9</t>
  </si>
  <si>
    <t>Афанасьевское лесничество,  Бисеровское участковое лесничество: кв.  1, 2, 5; Афанасьевское участковое лесничество: кв.  68, 69, 104, 105, 106, 109</t>
  </si>
  <si>
    <t>Афанасьевское лесничество,  Афанасьевское участковое лесничество: кв.  39, 40, 52 — 58, 62 — 64</t>
  </si>
  <si>
    <t>Афанасьевское лесничество,  Колычевское участковое лесничество: кв.  34, 36, 39, 40, 42, 44</t>
  </si>
  <si>
    <t>Афанасьевское лесничество,  Гординское участковое лесничество: кв.  45, 54, 67</t>
  </si>
  <si>
    <t>Афанасьевское лесничество,  Борское участковое лесничество: кв.  28, 47, 57, 67, 68</t>
  </si>
  <si>
    <t>Афанасьевское лесничество,  Гординское участковое лесничество: кв.  56, 69, 70, 71, 72, 76ч</t>
  </si>
  <si>
    <t>Афанасьевское лесничество,  Борское участковое лесничество: кв.  95, 98, 107, 109 — 111, 113, 116, 117, 119, 128 — 132</t>
  </si>
  <si>
    <t>Афанасьевское лесничество,  Гординское участковое лесничество: кв.  27, 29, 35, 36, 43, 44, 58, 59</t>
  </si>
  <si>
    <t>ИП Миронов Никита Алексеевич,
г. Киров, пер. Капанский, д. 7, кв.  1</t>
  </si>
  <si>
    <t>Зуевское лесничество: Фаленское сельское участковое лесничество: кв.  1 — 20</t>
  </si>
  <si>
    <t>Верхнекамский р-н,   Кайское лесничество: Камское участковое лесничество: кв. 155,  156,  166 — 169, 171,  172,  182 — 185,  189,  199 — 206,  216 — 223,  134 — 242.</t>
  </si>
  <si>
    <t>Верхнекамский р-н,   Кайское лесничество: Лойнское участковое лесничество: кв. 110,  111,  118,  119,  125 — 128,  136 — 138,  146 — 148,  156 — 158.</t>
  </si>
  <si>
    <t xml:space="preserve">Верхнекамский р-н,   Кайское лесничество: Лойнское участковое лесничество: кв. 98 — 100,  104 — 107,  112 — 115;  
94,  95,  120 — 122,  129 — 132,  139;
140,  149,  150
</t>
  </si>
  <si>
    <t>ООО «Лесмаркет»,   Афанасьевкий р-н,
пос.Афонята,  д.13, кв. 1</t>
  </si>
  <si>
    <t>Кикнурское лесничество: Кикнурское участковое лесничество: кв.   43, 44, 50ч, 51, 68 — 77, 85</t>
  </si>
  <si>
    <t>Кикнурское лесничество: Кикнурское сельское участковое лесничество: кв.  1 — 5</t>
  </si>
  <si>
    <t>Кикнурское лесничество: Кикнурское сельское участковое лесничество: кв.   25 — 34</t>
  </si>
  <si>
    <t>Нагорское лесничество: Заевское участковое лесничество: кв. 232,  236 — 239,  242 — 245</t>
  </si>
  <si>
    <t xml:space="preserve">Омутнинское лесничество,  Чёрнохолуницкое участковое лесничество: кв.  13 — 17,  20 — 22,  65 — 68,  98,  99, 134, 135  </t>
  </si>
  <si>
    <t xml:space="preserve">Омутнинское лесничество,  Чёрнохолуницкое участковое лесничество: кв.  11,  12,  48 — 59  </t>
  </si>
  <si>
    <t xml:space="preserve">Омутнинское лесничество,  Залазнинское участковое лесничество: кв.  19,  77,  82,  86,  93,  99, 103,  104,  112,  114,  116 — 118,  133,  134,  136,  138,  139,  145 — 147,  157,  183,  184,  188,  189,  190,  191,  198,  199,  200,  213,  214,  215 </t>
  </si>
  <si>
    <t xml:space="preserve">Омутнинское лесничество,  Чёрнохолуницкое участковое лесничество: кв.  255 — 257  </t>
  </si>
  <si>
    <t xml:space="preserve">Омутнинское лесничество,  Белореченское участковое лесничество: кв.  94 — 97,  99,  114 — 118,  136,  153 — 155,  157,  174,  177,  178 </t>
  </si>
  <si>
    <t xml:space="preserve">ООО «Нолинская лесопромышленная компания»;  613440,  Кировская обл.,
Нолинский р-н,  г. Нолинск, 
ул. Дзержинского, д. 45
</t>
  </si>
  <si>
    <t>СПК «Лудянский»;          613461,
Кировская обл.,  Нолинский р-н,
с.  Лудяна Экономическая, 
ул. Свободы, д. 4.</t>
  </si>
  <si>
    <t>Афанасьевское лесничество,  Пашинское сельское СХК «Прометей»:  кв.  13, 30, 32, 37, 41</t>
  </si>
  <si>
    <t>Афанасьевское лесничество,  Пашинское сельское:  кв.  1 — 5, 7 — 9, 11 — 21, 23 — 37, 39, 41 — 43, 45 — 53, 55, 57, 59, 60</t>
  </si>
  <si>
    <t>Афанасьевское лесничество,  Афанасьевское сельское:  кв.  1 — 4, 6 — 11, 13 — 21; Пашинское сельское:  кв.  1 — 3, 5 — 28</t>
  </si>
  <si>
    <t>Афанасьевское лесничество,  Афанасьевское сельско:  кв.  4 — 29, 32 — 36</t>
  </si>
  <si>
    <t>Афанасьевское лесничество,  Пашинское сельское:  кв.  1 — 23</t>
  </si>
  <si>
    <t>Афанасьевское лесничество,  Пашинское сельское:  кв.  2, 4, 5, 6, 7, 11, 20, 21; Афанасьевское сельское:  кв.  2 — 13, 15 — 19</t>
  </si>
  <si>
    <t>Афанасьевское лесничество,  Афанасьевское сельское:  кв.  1 — 4, 6 — 10, 12 — 14, 16, 20 — 32, 34 — 44</t>
  </si>
  <si>
    <t>Афанасьевское лесничество,  Афанасьевское сельское:  кв.  1 — 7; Борское участковое лесничество: кв.  27</t>
  </si>
  <si>
    <t>Афанасьевское лесничество,  Афанасьевское сельско:  кв.  2, 5 — 33</t>
  </si>
  <si>
    <t>Афанасьевское лесничество,  Афанасьевское сельское:  кв.  1 — 28</t>
  </si>
  <si>
    <t>Афанасьевское лесничество,  Афанасьевское сельское:  кв.  1 — 20</t>
  </si>
  <si>
    <t>Афанасьевское лесничество,  Афанасьевское сельское:  кв.  1 — 9</t>
  </si>
  <si>
    <t>Афанасьевское лесничество,  Пашинское сельское:  кв.  1 — 30</t>
  </si>
  <si>
    <t>Афанасьевское лесничество,  Пашинское сельское:  кв.  1 — 18</t>
  </si>
  <si>
    <t>Афанасьевское лесничество,  Пашинское сельское:  кв.  1 — 19</t>
  </si>
  <si>
    <t>Орган организация),  место дислокации адрес)</t>
  </si>
  <si>
    <t>р-н  ответственности наименование участкового лесничества)</t>
  </si>
  <si>
    <t>Техника,  оборудование и средства для тушения лесных пожаров единиц)</t>
  </si>
  <si>
    <t>лесопожарные автоцистерны лесопожарные машины)</t>
  </si>
  <si>
    <t>беспилотные летательные аппараты комплексы)</t>
  </si>
  <si>
    <t>пожарные автоцистерны машины)</t>
  </si>
  <si>
    <t>Белохолуницкое лесничество: Белохолуницкое сельское: кв.   1 — 17</t>
  </si>
  <si>
    <t>Белохолуницкое лесничество: Климковское участковое: кв.   54 — 67, 74 — 87, 94 — 107,  Белохолуницкое участковое: кв.   24 — 28, 33, 34, 140 — 142, 156, 157, 166 — 168</t>
  </si>
  <si>
    <t>Белохолуницкое лесничество,  Прокопьевское участковое:  кв. 118 — 122</t>
  </si>
  <si>
    <t>Белохолуницкое лесничество: Белохолуницкое участковое: кв.   1 — 3,  Прокопьевское участковое: кв.   48, 58, 59, 80, 94</t>
  </si>
  <si>
    <t>Белохолуницкое лесничество: Белохолуницкое участковое: кв.   4, 12, 13, 92, 113, 122,  Климковское участковое: кв.   118,  Прокопьевское участковое: кв.   53, 73, 75, 81, 93, 108</t>
  </si>
  <si>
    <t>Белохолуницкое лесничество: Климковское участковое: кв.   1 — 23, 43, 123 — 127, 137 — 141, 142, 143, 145 — 156, 159, 162 — 169</t>
  </si>
  <si>
    <t>Белохолуницкое лесничество: Белохолуницкое участковое: кв.   134, 135, 144 — 155, 158 — 165, 169, 170, 172 — 174</t>
  </si>
  <si>
    <t>Котельничское лесничество,  Иготинское лесничество,  кв.  1 — 13</t>
  </si>
  <si>
    <t>Даровское лесничество,  Кобрское участковое лесничество: кв.  1 — 15, 17, 25, 33, 34, 41, 42,  43, 45, 46,  52 — 58, 61 — 75, 83, 84, 85, 90, 102 — 105, 115</t>
  </si>
  <si>
    <t>Даровское лесничество,  Лукинское  участковое лесничество: кв.  1 — 4, 24, 25, 26, 36, 42 — 45, 60, 61, 62, 83</t>
  </si>
  <si>
    <t>Даровское лесничество,  Лукинское  участковое лесничество: кв.  7 — 10, 16, 20, 27, 31 — 35, 37, 40, 41, 47, 50 — 53, 58, 59, 66 — 68, 81, 82, 94, 97, 98</t>
  </si>
  <si>
    <t>Даровское лесничество,  Красносельское     участковое лесничество: кв.  8, 15, 16, 17, 18, 21, 61 — 70</t>
  </si>
  <si>
    <t>Даровское лесничество,  Пиксурское  сельское   участковое лесничество: кв.  33ч. (выд 49, 51)</t>
  </si>
  <si>
    <t>Дубровское Лесничество: Лабазнинское участковое лесничество:  кв. 48,  49, 64, 65, 134, 135,  155,  156,  176,  177,  164,  165,  185,  186</t>
  </si>
  <si>
    <t>Дубровское Лесничество: Иванцевское участковое лесничество: кв. 1 — 27</t>
  </si>
  <si>
    <t>Дубровское Лесничество: Лабазнинское участковое лесничество:  кв. 13,  33,  82,  103,  116,  121,  187</t>
  </si>
  <si>
    <t>Дубровское Лесничество: Лабазнинское участковое лесничество:  кв.  151,  152,  172,  173</t>
  </si>
  <si>
    <t>Дубровское Лесничество: Троицкое участковое лесничество:  кв.   1 — 6, 8, 11, 12, 14 — 19, 21, 23, 27, 29, 30, 40, 41, 61, 87, 101, 121, 131; Иванцевское участковое лесничество: кв.  1, 4 — 15; 2, 3, 5, 8 — 12, 16 — 31</t>
  </si>
  <si>
    <t>Зуевское лесничество,  Дубовицкое участковое лесничество:  кв. 47, 48, 49, 69, 70, 91</t>
  </si>
  <si>
    <t>Зуевское лесничество: Фаленского сельского участкового лесничества:  кв. 1 — 14</t>
  </si>
  <si>
    <t>Зуевское лесничество, Богородское участковое лесничество: кв. 1 — 3, 5, 7, 8, 11 — 16, 22 — 26, 28 — 31, 38, 39, 41 — 46, 48, 49, 51</t>
  </si>
  <si>
    <t>Зуевское лесничество, Богородское участковое лесничество: кв. 4, 6, 10, 17 — 21, 27, 32 — 37, 52, 53</t>
  </si>
  <si>
    <t xml:space="preserve">Зуевское лесничество: Талицкое сельское участковое лесничество: кв.  1 — 18 </t>
  </si>
  <si>
    <t>Зуевское лесничество,  Мухинское сельское участковое лесничество: кв.  1 — 22</t>
  </si>
  <si>
    <t>Зуевское лесничество,  Зуевское сельское участковое лесничество: кв.  1 — 24</t>
  </si>
  <si>
    <t>Зуевское лесничество,  Мухинское сельское участковое лесничество: кв.  2 — 32</t>
  </si>
  <si>
    <t>Зуевское лесничество Талицкого сельского участкового лесничества: кв.  1 — 22</t>
  </si>
  <si>
    <t>Зуевское лесничество,   Талицкое сельское участковое лесничество: кв. 1 — 14</t>
  </si>
  <si>
    <t>Зуевское лесничество,   Талицкое сельское участковое лесничество: кв. 1 — 9</t>
  </si>
  <si>
    <t>Зуевское лесничество,  Мухинское сельское участковое лесничество:  кв.  1 — 23</t>
  </si>
  <si>
    <t>Зуевское лесничество,   Майское сельское участковое: кв.  99 — 146</t>
  </si>
  <si>
    <t>Зуевское лесничество,  Мухинское сельское участковое лесничество:  кв.  1 — 11</t>
  </si>
  <si>
    <t>Зуевское лесничество: Талицкое сельское участковое лесничество: кв.  1 — 35</t>
  </si>
  <si>
    <t>Зуевское лесничество, Талицкое сельское: 
кв. 1 — 27</t>
  </si>
  <si>
    <t>Зуевское лесничество, Фаленское сельское:
 кв. 1 — 22</t>
  </si>
  <si>
    <t>Зуевское лесничество, Фаленское сельское:  
 кв. 1 — 51</t>
  </si>
  <si>
    <t>Зуевское лесничество, Талицкое сельское: 
кв. 1 — 20</t>
  </si>
  <si>
    <t>Зуевское лесничество, Талицкое сельское:
кв. 1 — 32</t>
  </si>
  <si>
    <t>Зуевское лесничество, Талицкое сельское:
кв. 1 — 13,  15 — 22</t>
  </si>
  <si>
    <t>Зуевское лесничество, Зуевское сельское: 
кв.  1 — 30</t>
  </si>
  <si>
    <t>Кикнурское лесничество: Кикнурское участковое лесничество: кв.   78 — 81, 89 — 91, 94, 96 — 102, 114 — 118; Кокшагское участковое лесничество: кв.   40 — 42, 44 — 47; Русско-Краинское участковое лесничество: кв.   31 — 36, 38, 42, 49, 50, 57 — 59, 61, 62</t>
  </si>
  <si>
    <t>Кикнурское лесничество: Кикнурское сельское участковое лесничество: кв.  6 — 11; Русско-Краинское участковое лесничество: кв.   72</t>
  </si>
  <si>
    <t>Кикнурское лесничество: Кикнурское сельское участковое лесничество: кв.   46, 47; Русско-Краинское участковое лесничество: кв.   45, 56</t>
  </si>
  <si>
    <t>Кильмезское лесничество,  Троицкое участковое лесничество: кв.  122, 123,  124, 126, 127, 128, 129, 130, 132, 133, 134, 135</t>
  </si>
  <si>
    <t>Кильмезское лесничество,  Троицкое участковое лесничество: кв. 89, 90, 
94 — 96, 110 — 114, 116 — 118</t>
  </si>
  <si>
    <t>Кильмезское лесничество,  Троицкое участковое лесничество: кв. 1, 2, 3, 4, 10,  11, 12, 13, 48, 49, 50, 97, 98, 99, 100, 101, 102, 103, 104, 105, 106, 107,  108, 109</t>
  </si>
  <si>
    <t>Кильмезское лесничество,  Южное сельское участковое лесничество: 
кв.   1, 2, 3, 4, 5, 6, 7, 8, 9, 10</t>
  </si>
  <si>
    <t>Кильмезское лесничество,  Южное сельское участковое лесничество: 
кв.  1, 2, 3, 4, 5, 6, 7, 8, 9, 10, 11, 12, 13, 15, 17, 18, 19, 20</t>
  </si>
  <si>
    <t>Кильмезское лесничество,  Микваровское участковое лесничевство: кв.  115,  116, 123, 124, 125, 126, 127, 133, 134, 135, 141, 142, 143, 144, 147</t>
  </si>
  <si>
    <t>Лузское лесничество,  Папуловское участковое лесничество: кв.  59, 60, 61</t>
  </si>
  <si>
    <t>Лузское лесничество,  Аникинское участковое лесничество: кв.   1 — 4,  19 — 27,  37 — 40,  54 — 55,  65</t>
  </si>
  <si>
    <t>Лузское лесничество,  Лузское сельское участковое лесничество: кв.   1 — 67</t>
  </si>
  <si>
    <t>Лузское лесничество,  Папуловское сельское участковое лесничество: кв.   1 — 77</t>
  </si>
  <si>
    <t>Лузское лесничество,  Лальское сельское участковое лесничество: кв.  1 — 41</t>
  </si>
  <si>
    <t>Лузское лесничество,  Папуловское сельское участковое лесничество: кв.   1 — 101</t>
  </si>
  <si>
    <t>Лузское лесничество,  Лузское сельское участковое лесничество: кв.   1 — 21</t>
  </si>
  <si>
    <t>Лузское лесничество,  Вымское участковое лесничество: кв.   8,  24 — 28</t>
  </si>
  <si>
    <t xml:space="preserve">Кирово-Чепецкое лесничество, Поломское участковое лесничество: кв. 57 — 61,  63 — 66, 73, 74, 76 — 91, 81 — 84, 86 — 89
</t>
  </si>
  <si>
    <t>Кирово-Чепецкое лесничество, Заречное участковое лесничество: кв. 1 — 4, 12, 13, 22, 23, 25, 30 — 36, 38, 47 — 49, 59, 60
Поломское участковое лесничество: кв. 32 — 35, 46, 47, 49 — 54, 56, 67 — 72, 90 — 96
Филипповское участковое лесничество: кв. 24, 29, 36 — 40, 44, 45, 50 — 52, 68, 71 — 76, 78, 87 — 92, 110 — 112, 124</t>
  </si>
  <si>
    <t>Кирсинское лесничество,  Кирсинское участковое лесничество: кв.  4 — 13, 17 — 23, 38, 41, 42, 61, 62 , Барановское участковое лесничество: кв.  22, 23, 32, 33, 36,  37, 40, 43, 44, 47, 48, 51, 52, 56ч, 61, 62, 70 — 72, 81, 82, 96, 97,  101 — 104, 109 — 111</t>
  </si>
  <si>
    <t xml:space="preserve">Кирсинское лесничество,  Пещерское участковое лесничество: кв. 60 — 67, 71 — 76, 78 — 84, 86 — 91 </t>
  </si>
  <si>
    <t xml:space="preserve">Кирсинское лесничество,  Барановское участковое лесничество: кв. 1, 3 — 8, 10 — 19, 24 — 26, 34, 35 </t>
  </si>
  <si>
    <t>Кирсинское лесничество,  Кирсинское участковое лесничество: кв.  102 — 105, 110, Барановское участковое лесничество: кв.  50, 59, 60, 67 — 69, 76 — 80, 86 — 94, 98 — 100, 106, 107</t>
  </si>
  <si>
    <t xml:space="preserve">Кирсинское лесничество,  Пещерское  участковое лесничество: кв.  5, 8 — 10, 17, 18 </t>
  </si>
  <si>
    <t>Кирсинское лесничество,  Барановское участковое лесничество: кв.  95, 105,  108,  112 — 118</t>
  </si>
  <si>
    <t>Кирсинское лесничество,  Барановское участковое лесничество: кв. 45, 46, 54,  55,  58, 64 — 66, 75, 85</t>
  </si>
  <si>
    <t>Котельничское лесничество,  Ежихинское лесничество:  кв.  1 — 20, 30 — 35</t>
  </si>
  <si>
    <t>Котельничское лесничество,  Щенниковское лесничество:  кв.  63 — 69, 78 — 81, 90 — 93, 105</t>
  </si>
  <si>
    <t>Котельничское лесничество,  Макарьевское сельское : кв.  1 — 13</t>
  </si>
  <si>
    <t>Котельничское лесничество,  Котельничское сельское кв.  1 — 27</t>
  </si>
  <si>
    <t>Котельничское лесничество,  Котельничское сельское: кв.     1 — 11</t>
  </si>
  <si>
    <t xml:space="preserve">Котельничское лесничество,  Котельничское сельское: кв.  1 — 8 </t>
  </si>
  <si>
    <t>Котельничское лесничество,  Макарьевское сельское: кв.  1 — 41</t>
  </si>
  <si>
    <t>Котельничское лесничество,  Макарьевское сельское: кв.  1 — 31</t>
  </si>
  <si>
    <t>Котельничское лесничество,  Макарьевское сельское: кв.  1 — 30</t>
  </si>
  <si>
    <t>Котельничское лесничество,  Котельничское сельское: кв. 1 — 37</t>
  </si>
  <si>
    <t xml:space="preserve">Котельничское лесничество,  Макарьевское сельское: кв.   1 — 12 </t>
  </si>
  <si>
    <t>Котельничское лесничество,  Котельничское сельское: кв.  1 — 37</t>
  </si>
  <si>
    <t>Котельничское лесничество,  Котельничское сельское: кв. 1 — 11</t>
  </si>
  <si>
    <t>Котельничское лесничество,  Черновское сельское: кв.1 — 4, 11, 20, 29</t>
  </si>
  <si>
    <t>Котельничское лесничество,  Чистопольское сельское: кв.  39ч,  40ч</t>
  </si>
  <si>
    <t>Куменское лесничество Куменское сельское участковое лесничество: кв  1 — 15</t>
  </si>
  <si>
    <t>Куменское лесничество,  Плотниковское сельское участковое лесничество:  кв  1 — 35</t>
  </si>
  <si>
    <t>Куменское лесничество Речное участковое лесничество: кв  15 — 108</t>
  </si>
  <si>
    <t>Куменское лесничество,  Речное участковое лесничество: кв.16, 20 — 24, 78, 79, 90, 94 — 99</t>
  </si>
  <si>
    <t>Куменское лесничество,  Верхобыстрицкое сеьское участковое лесничество: кв. 1 — 23</t>
  </si>
  <si>
    <t>Куменское лесничество,  Плотниковское сельское участковое лесничество: кв. 1 — 19</t>
  </si>
  <si>
    <t>Куменское лесничество,  Вожгальское участковое лесничество: кв. 6, 10, 11, 14 — 22</t>
  </si>
  <si>
    <t>Куменское лесничество,  Куменское сельское участковое лесничество: кв. 1 — 13; 1 — 15</t>
  </si>
  <si>
    <t>Куменское лесничество,  Речное участковое лесничество: кв.  26ч</t>
  </si>
  <si>
    <t>Куменское лесничество,  Сунское сельское участковое лесничество:  кв. 18 — 33</t>
  </si>
  <si>
    <t>Куменское лесничество Куменское сельское участковое лесничество: кв. 1 — 12</t>
  </si>
  <si>
    <t>Куменское лесничество,  Сунское сельское участковое лесничество: кв. 1 — 15, 17</t>
  </si>
  <si>
    <t>Мурашинское лесничество,  Бечевское участковое лесничество:  кв.   1 — 14,  Боровицкое сельское участковое: кв.   1 — 3, 5, 6, 13, 14, 26, 34, 36 — 44</t>
  </si>
  <si>
    <t>Мурашинское лесничество,  Боровицкое сельское участковое: кв.   15, 16, 25, 31 — 33, 14, 18, 21 — 26, 28 — 30.</t>
  </si>
  <si>
    <t>Нагорское лесничество: Мулинское участковое лесничество кв. 37, 38, 43,  44.</t>
  </si>
  <si>
    <t xml:space="preserve">Нагорское лесничество: Шевырталовское сельское участковое лесничество:   кв. 1 — 24                                        </t>
  </si>
  <si>
    <t>Нагорское лесничество: Симоновское участковое лесничество: кв. 3, 8, 9, 36,  44, 45, 50, 60, 61, 75, 84, 88, 89, 102 — 106, 109, 113 — 115, 117 — 119; Николаевское сельское участковое лесничество: кв. 1 — 39</t>
  </si>
  <si>
    <t>Немское лесничество, Чистопольское участковое лесничество: кв.  25 — 27, 29, 30, 43, 44,  60 — 62, 81 — 83, 90 — 93</t>
  </si>
  <si>
    <t>Немское лесничество,  Осиновское участковое лесничество: кв.  44, 76, 92 — 94, 102 — 104</t>
  </si>
  <si>
    <t>Немское лесничество, Осиновское участковое лесничество: кв.   99 — 101, 130 — 137</t>
  </si>
  <si>
    <t>Немское лесничество, Чистопольское участковое лесничество: кв.  104 — 105, 111 — 112, 115 — 116, 120</t>
  </si>
  <si>
    <t>Немское лесничество, Немское участковое лесничество: кв.  82 — 85, 91 — 94, 96 — 103</t>
  </si>
  <si>
    <t>Немское лесничество, Немское участковое лесничество: кв.  47 — 58, 63 — 67,  73 — 76</t>
  </si>
  <si>
    <t>Немское лесничество, Осиновское участковое лесничество: кв.  59, 62 — 65, 67 — 71, 105 — 115</t>
  </si>
  <si>
    <t>Немское лесничество, Осиновское участковое лесничество: кв.   163 — 168, 192 — 197, 212 — 225</t>
  </si>
  <si>
    <t>Немское лесничество, Осиновское участковое лесничество: кв.   75, 88, 90, 91, 116, 117, 119 — 123, 140, 143 — 149, 169, 172 — 182,  198 — 211</t>
  </si>
  <si>
    <t>Немское лесничество, Чистопольское участковое лесничество: кв.  89, 99 — 101, 103, 106 — 110, 113, 118,  119, 124 — 125, 127, 129 — 132, 134 — 140, 144 — 148, 150 — 163, 166 — 168,  170 — 175</t>
  </si>
  <si>
    <t>Оричевское лесничество, Среднеивкинское участковое лесничество: кв.   1 — 7, 11 — 16, 18, 19, 25 — 27</t>
  </si>
  <si>
    <t>Оричевское лесничество Коршикское участковое лесничество:  кв.  4</t>
  </si>
  <si>
    <t>Оричевское лесничество, Пищальское участковое лесничество:  кв.   29 — 35, 53 — 56, 72, 73, 94 — 98, 136 — 140, 146 — 150; Быстряговское участковое лесничество: кв.  66, 67, 77, 78, 90, 91, 101 — 104, 121 — 139</t>
  </si>
  <si>
    <t>Оричевское лесничество, Зоновское участковое лесничество: кв. 21 — 24, 79 — 81; Среднеивкинское участковое лесничество: кв.  35, 36, 40 — 42, 45 — 48, 50 — 53, 56 — 60</t>
  </si>
  <si>
    <t>Оричевское лесничество, Быстрицкое участковое лесничество: кв.   69 — 93</t>
  </si>
  <si>
    <t>Оричевское лесничество, Зоновское участковое лесничество: кв.  1 — 9, 11, 15, 16, 28 — 30, 33, 34, 48</t>
  </si>
  <si>
    <t>Оричевское лесничество, Зоновское участковое лесничество: кв.  40 — 42, 51 — 55, 71 — 75, 82</t>
  </si>
  <si>
    <t>Оричевское лесничество, Верхошижемское участковое лесничество: кв.  1 — 31</t>
  </si>
  <si>
    <t>Оричевское лесничество, Верхошижемское участковое лесничество: кв. 62, 66, 70 — 73, 75 — 84</t>
  </si>
  <si>
    <t>Оричевское лесничество, Верхошижемское участковое лесничество: кв.  42, 47, 52, 53, 57 — 59, 63 — 65,  67 — 69, 74</t>
  </si>
  <si>
    <t>Оричевское лесничество, Илганское участковое лесничество:  кв.  13, 14, 25 — 30, 39 — 44, 52 — 59, 66 — 69, 73, 76 — 79</t>
  </si>
  <si>
    <t>Свечинское лесничество,  Свечинское сельское участковое лесничество:  кв.  1 — 36, Круглыжское сельское участковое лесничество:  кв.  1 — 23</t>
  </si>
  <si>
    <t>Свечинское лесничество,  Шмелевское участковое лесничество: кв.  20, 21, 27 — 30</t>
  </si>
  <si>
    <t>Свечинское лесничество,  Свечинское сельское участковое лесничество:  кв.  1 — 42</t>
  </si>
  <si>
    <t>Свечинское лесничество,  Свечинское сельское участковое лесничество:  кв.  1 — 20</t>
  </si>
  <si>
    <t xml:space="preserve">Свечинское лесничество,  Шмелевское участковое лесничество: кв.  2, 3, 4, 5, Юмское участковое лесничество: кв.  7, 13, 14 </t>
  </si>
  <si>
    <t>Свечинское лесничество,  Круглыжское сельское участковое лесничество:  кв.  1 — 22</t>
  </si>
  <si>
    <t>Свечинское лесничество,  Круглыжское сельское участковое лесничество: кв.  1 — 10</t>
  </si>
  <si>
    <t>Свечинское лесничество,  Свечинское сельское участковое лесничество:  кв.  1 — 17</t>
  </si>
  <si>
    <t>Свечинское лесничество,  Круглыжское сельское: кв.  1 — 18</t>
  </si>
  <si>
    <t>Свечинское лесничество,  Спасское участковое лесничество: кв.  1 — 78</t>
  </si>
  <si>
    <t>Свечинское лесничество,  Свечинское участковое лесничество: кв.  8, 14 — 17, 23 — 31, 34 — 43</t>
  </si>
  <si>
    <t>Свечинское лесничество,  Юмское участковое лесничество: кв.  2 — 4, 9 — 12, 15 — 21, 27 — 30, 34 — 39, 42 — 46, 50 — 55</t>
  </si>
  <si>
    <t>Свечинское лесничество,  Шмелевское участковое лесничество: кв.  22 — 26, 31 — 36</t>
  </si>
  <si>
    <t xml:space="preserve"> Шабалинское лесничество,  Ленинское участковое лесничество: кв. 77 — 79,  99 — 101,  118 — 122,  129 — 131,  142 — 144,  149,  150,  156 — 161</t>
  </si>
  <si>
    <t>Шабалинское лесничество,  Ленинское участковое лесничество: кв. 1, 6, 7, 36, 37, 38, 50 — 56, 70 — 72</t>
  </si>
  <si>
    <t>89123712335, (83336) 2-30-95</t>
  </si>
  <si>
    <t>89229308517, (83342) 4-20-48</t>
  </si>
  <si>
    <t>Земли особо охраняемых природных территорий (ООПТ)</t>
  </si>
  <si>
    <t>Все лесничества</t>
  </si>
  <si>
    <t>Фалёнский районный потребительский союз</t>
  </si>
  <si>
    <t xml:space="preserve">8(83337) 2-50-48,
2-64-46  </t>
  </si>
  <si>
    <t>8(83337) 2-62-51,
2-62-29</t>
  </si>
  <si>
    <t>8(83337) 2-01-42, 
2-01-39; 
2-01-37 факс</t>
  </si>
  <si>
    <t>8(83337) 2-01-85</t>
  </si>
  <si>
    <t>8(83337) 2-05-41;
2-05-42</t>
  </si>
  <si>
    <t>8(83337) 2-12-44;
2-01-30 факс</t>
  </si>
  <si>
    <t>(83359) 2-13-30;
2-12-51</t>
  </si>
  <si>
    <t>(83359) 2-11-56;
(83333) 2-12-09</t>
  </si>
  <si>
    <t>(83359) 2-12-03;
(83333) 2-12-83</t>
  </si>
  <si>
    <t>Все участковые лесничества</t>
  </si>
  <si>
    <t xml:space="preserve">Средний класс пожарной опасности насаждений — III. </t>
  </si>
  <si>
    <t>Средние статистические сроки пожароопасного сезона: апрель — октябрь.</t>
  </si>
  <si>
    <t>2. Информация об органах государственной власти, их территориальных подразделениях, осуществляющих организацию тушения лесных пожаров, а также о государственных учреждениях и других организациях, осуществляющих работы по тушению лесных пожаров и осуществлению мер пожарной безопасности</t>
  </si>
  <si>
    <t>ФГКУ «Управление лесного хозяйства и природопользования» Министерства обороны Российской Федерации, 613648, Кировская область, пос. Первомайский, ул. Центральная 19,
Лопатин Яков Геннадьевич (83366) 2-43-40, 89128246006,
Сергеев Степан Николаевич (83366) 2-43-00, 89195250777</t>
  </si>
  <si>
    <t>ООО «Гординский лес»,  
Афанасьевский р-н,  с. Гордино, д. 16-1</t>
  </si>
  <si>
    <t>Афанасьевское лесничество,  Бисеровское участковое лесничество: кв.  1, 2, 8, 9, 14, 15, 24 — 29, 48, 49, 50, 66, 67, 80 — 84, 86 — 91; Афанасьевское участковое лесничество: кв. 34, 35, 36, 37, 38</t>
  </si>
  <si>
    <t>Афанасьевское лесничество,  Бисеровское участковое лесничество: кв.  5, 11, 42, 77; Афанасьевское участковое лесничество: кв. 10, 32, 42, 43, 44, 45, 46, 47, 48, 49, 50, 51; Лыткинское участковое лесничество: кв.  17, 18, 19, 23, 24, 26, 30, 32, 38; Колычевское участковое лесничество: кв.  18, 24, 25, 27, 29ч</t>
  </si>
  <si>
    <t>ИП Кытманов Е.А.,   Афанасьевский р-н, 
пгт  Афанасьево,  ул. Парковая, д.  3</t>
  </si>
  <si>
    <t xml:space="preserve">Афанасьевское лесничество,  Афанасьевское участковое лесничество: кв.  65 — 89, 94, 95,
102 — 117 </t>
  </si>
  <si>
    <t>ИП Бузмаков Б.А.,   Афанасьевский р-н,
пгт  Афанасьево,  ул. Чапаева,  д. 20-1</t>
  </si>
  <si>
    <t>СПК «Луч», Афанасьевский р-н, 
дер.  Жарковы</t>
  </si>
  <si>
    <t>СПК «Коньково»,   Афанасьевский р-н,
дер.  Коньково</t>
  </si>
  <si>
    <t>Белохолуницкое лесничество: Климковское:
 кв. 30 — 32, 38 — 42, 52, 53, 157, 158, 160, 161</t>
  </si>
  <si>
    <t>ИП Козлова Т.Б., Нагорский р-н,
дер. Шевырталово,  ул. Советская,  д. 1а</t>
  </si>
  <si>
    <t>Белохолуницкое лесничество: Белохолуницкое участковое: кв.   17 — 21, 37, 44, 52 — 54, 57,
72 — 78, 88 — 91, 95, 97, 131, 132, 139,  Прокопьевское участковое: кв.   29, 33 — 37, 41 — 45, 49, 54 — 57, 66 — 72, 76 — 79, 86, 87, 95 — 97, 100 — 107, 109, 111, 112, 115 — 117,  Климковское участковое: кв.   36, 37, 45,  Елевское  сельское: кв.   76 — 122</t>
  </si>
  <si>
    <t>Вятско-Полянское лесничество,  Бурецкое участковое лесничество: кв.  1 — 7, 12, 13, 14, 15, 16, 28.</t>
  </si>
  <si>
    <t>Вятско-Полянское лесничество,  Вятско-Полянское участковое лесничество: кв.  42 — 44, 46 — 49, 
52 — 60, 62 — 65, 67 — 70; Вятско-Полянское  сельское: кв. 1, 2, 4, 5</t>
  </si>
  <si>
    <t>Ф/Х «Колосок»,   612147,  Кировская обл.,  Даровской р-н, дер. Кривецкая,
ПСПИ 3-4 км а/д  Даровское — Котельнич</t>
  </si>
  <si>
    <t>Даровское лесничество,  Даровское  сельское   участковое лесничество: кв.   — 18</t>
  </si>
  <si>
    <t>Даровское лесничество,  Даровское  сельское   участковое лесничество: кв. 1 — 30</t>
  </si>
  <si>
    <t>Даровское лесничество,  Красносельское сельское    участковое лесничество: кв. 1 — 73</t>
  </si>
  <si>
    <t>Даровское лесничество,  Красносельское сельское    участковое лесничество: кв. 1 — 40</t>
  </si>
  <si>
    <t>Даровское лесничество,  Красносельское сельское    участковое лесничество:  кв. 1 — 32</t>
  </si>
  <si>
    <t>Даровское лесничество,  Пиксурское сельское   участковое лесничество:  кв.  1 — 21</t>
  </si>
  <si>
    <t>Даровское лесничество,  Даровское  сельское   участковое лесничество:  кв. 1 — 75</t>
  </si>
  <si>
    <t>Даровское лесничество,  Даровское  сельское   участковое лесничество: кв. 1 — 18</t>
  </si>
  <si>
    <t>Даровское лесничество,  Пиксурское сельское   участковое лесничество: кв. 1 — 33</t>
  </si>
  <si>
    <t>Даровское лесничество,  Даровское  сельское   участковое лесничество:  кв. 1 — 32</t>
  </si>
  <si>
    <t>Даровское лесничество,  Даровское  сельское   участковое лесничество:  кв. 1 — 94</t>
  </si>
  <si>
    <t>Даровское лесничество,  Красносельское сельское   участковое лесничество: кв. 1 — 40</t>
  </si>
  <si>
    <t>СПК  «Восход»,   612160,  Кировская обл.,
Даровской р-н, дер. Хохловщина,
ул. Советская, д. 8а</t>
  </si>
  <si>
    <t>ООО «Исток»,   612133,  Кировская обл., Даровской р-н,
с. Пиксур,  ул. Советская, д. 25</t>
  </si>
  <si>
    <t>ООО «Дружба»,   612162,
Кировская обл., Даровской р-н,
с. Верховонданка,  ул. Кооперативная, д. 4</t>
  </si>
  <si>
    <t>ООО  «Торопово»,   612167,
Кировская обл., Даровской р-н,
с. Торопово,  ул Победы,  д.11</t>
  </si>
  <si>
    <t xml:space="preserve">ООО «Дружба»,   612162,
Кировская обл. Даровской р-н,
с. Красное, ул. Энергетиков,  д. 19 </t>
  </si>
  <si>
    <t>Колхоз «Александровский»,   612164,  Кировская область,  Даровской р-н,
с. Александровское</t>
  </si>
  <si>
    <t>ИП Петров А.В.,  612140,  Кировская обл., Даровской р-н, пгт  Даровской,
ул. Зеленая, д. 2А</t>
  </si>
  <si>
    <t>И. Пупышев А.В.,  Кировская область,  Даровской р-н,
с. Красное,  ул. Набережная,  д. 10</t>
  </si>
  <si>
    <t>АО Нововятский Лесоперерабатывающий Комбинат,  610008, г. Киров,
Нововятский р-н,   ул. Советская,  д. 28, ПСПИ с. Красное</t>
  </si>
  <si>
    <t xml:space="preserve">Дубровское Лесничество: Поломское участковое лесничество: кв. 39, 40, 44; Троицкое участковое лесничество: кв. 26, 32 — 36, 43 — 46, 48, 54,
55 — 58, 69 — 73, 84 — 86, 88, 92, 93, 95, 96, 102, 103, 110 — 112, 122, 124 — 130, 132 — 134; Лабазнинское участковое лесничество: кв. 1 — 5, 8, 9, 11, 16 — 18, 20 — 22, 32, 37, 38, 51 — 53,
55 — 59, 68 — 77, 85 — 90, 92 — 94, 99 — 102,
104 — 108, 110, 112, 113, 117 — 119, 122 — 126,  153, 154, 174, 175; Верхневятское участковое лесничество: кв. 10, 11, 18, 21, 22, 24, 25, 27 — 32, 38 — 42, 53, 57 — 60, 66 — 68, 70 — 71, 72, 82 — 84, 88, 89, 90, 94, 95 </t>
  </si>
  <si>
    <t>ООО «Лестехснаб плюс», г. Киров,
пр. Заготзерновский, д. 8</t>
  </si>
  <si>
    <t>Дубровское Лесничество: Дубровское участковое лесничество:  кв. 41, 42, 49, 50, 51, 57, 58</t>
  </si>
  <si>
    <t>ООО «ЛПК»,   Белохолуницкий р-н,
пос. Каменное,  ул. Школьная, д. 14А</t>
  </si>
  <si>
    <t>Дубровское Лесничество: Дубровское участковое лесничество:  кв. 1 — 5;  Поломское участковое лесничество:  кв.  5,  6,  9,  10,  11,  12,  13,  14,  15,  17; Верхневятское участковое лесничество:  кв. 36,  37,  47 — 51,  61 — 65,  73 — 80,  85 — 87,  91 — 93</t>
  </si>
  <si>
    <t>Дубровское Лесничество: Поломское участковое лесничество:  кв. 35,  36,  38,  43; Дубровское участковое лесничество:  кв. 18,  23,  24</t>
  </si>
  <si>
    <t>Дубровское Лесничество: Поломское участковое лесничество:  кв. 24,  25,  30,  31,  32,  33,  34,  37,  45,  49</t>
  </si>
  <si>
    <t>ООО «Медведь» Кировская обл.,
Богородский р-н, пгт Богородское,  ул.Кирова,  д.16</t>
  </si>
  <si>
    <t>ООО «СХП «Нагорское» Кировская обл.,
Фаленский р-н, 
с. Нагорское,  ул. Труда,  д. 5</t>
  </si>
  <si>
    <t>ООО «Агротехремонт»,  пос. Фаленки,
ул. Колхозная, д. 8-1</t>
  </si>
  <si>
    <t>СПК «Белая», Кировская обл.,
Фаленский р-н, с. Белая,
ул. Советская, д. 18</t>
  </si>
  <si>
    <t>ИП Аникеев Николай Васильевич,
дер. Филейка,  Фаленский р-н,
Кировская обл.</t>
  </si>
  <si>
    <t>ИП Подскребнев Р.Г.,
ул. Сельская,  д. 2,  пос. Фаленки,
Кировская обл.</t>
  </si>
  <si>
    <t>ООО «Кодру-Импекс», дер. Паньшонки,
Фаленский р-н,  Кировская обл.</t>
  </si>
  <si>
    <t>ООО «Кодру-Импекс», с. Ильинское,
Фаленский р-н,  Кировская обл.</t>
  </si>
  <si>
    <t>ООО «Партнер», с. Полом,  ул. П.Родыгина,
д.1а, Кирово-Чепецкий р-н, 
Кировская обл.</t>
  </si>
  <si>
    <t>АО «Кай»,   Верхнекамский р-н,
пос.Чус,  ул. Новая,  д.1</t>
  </si>
  <si>
    <t>Верхнекамский р-н,   Кайское лесничество: Чусовское участковое лесничество: кв. 23 — 25,  41 — 45,  58 — 64,  48,  67 — 69,  74 — 83,  85 — 102,   105 — 119,  122 — 136,  140 — 153,  158 — 173,  177 — 179,  181,  182,  184 — 193,  196 — 214,  218 — 220,  222 — 235,  239 — 256,  260 — 265,  267 — 277,  281 — 288,  296,  297; Ожмеговское участковое лесничество: кв. 12  — 18,  29  — 34,  44  —  49,  58 — 63,  71  — 76,
81 —  86,  91 —  96</t>
  </si>
  <si>
    <t>Верхнекамский р-н,   Кайское лесничество: Камское участковое лесничество: кв. 1,  2,  3,  4,  5</t>
  </si>
  <si>
    <t>Верхнекамский р-н,   Кайское лесничество: Камское участковое лесничество: кв. 6  — 102,  104  — 117, 119  — 154; Кайское участковое лесничество: кв. 44 — 46,  59 — 63,  75 — 78,
89  — 91,  103  — 105, 118, 119.</t>
  </si>
  <si>
    <t>Верхнекамский р-н,   Кайское лесничество: Камское участковое лесничество: кв.  157 — 165,  173 — 181,  190,  192 — 198,  207 — 215,
224 — 226,  228 — 233,  243 — 247,  249 — 266,
268 — 271,  273 — 282; Чусовское участковое лесничество: кв.  3 — 7,  11 — 21,  30 — 40,  49 — 57,  70 — 73</t>
  </si>
  <si>
    <t>ФКУ ИК - 3 ИФСИН Россиии по Кировской области,  Верхнекамский р-н, 
пгт  Рудничный</t>
  </si>
  <si>
    <t xml:space="preserve"> Кайское лесничество,  Ожмеговское участковое лесничество: кв.  64 — 70,  74 — 80, 84 — 90,
97 — 105, 112 — 114</t>
  </si>
  <si>
    <t>ООО «Стимул», Кировская обл.,
Кикнурский р-н,   пос. Кикнур,
ул. Ленина,  д. 56</t>
  </si>
  <si>
    <t>МУП «Кикнурская ЛТСС», Кировская обл.,
Кикнурский р-н, пос. Кикнур,
ул. Пионерская,  д. 9</t>
  </si>
  <si>
    <t>ИП Журавлев А.Л., Кировская обл.,  Кикнурский р-н,   с. Падерино,
ул. Лесная,  д. 25-2</t>
  </si>
  <si>
    <t>СПК « Кокшага»,   Кировская обл.,
Кикнурский р-н,   с. Кокшага,
ул. Кирова,  д. 5</t>
  </si>
  <si>
    <t>ИП Деминцев Н.П., Кировская обл.,  Кикнурский р-н,   с. Русские Краи,
ул. Комсомольская,  д. 43</t>
  </si>
  <si>
    <t>ОАО «Кикнурский Агроснаб», Кировская обл.,  Кикнурский р-н,
пос. Кикнур,  ул. Восточная, д. 9</t>
  </si>
  <si>
    <t>ООО «Вереск», Кировская обл.,
Кикнурский р-н,   пос. Кикнур,
ул. Гагарина,  д. 15</t>
  </si>
  <si>
    <t>ООО «Викинг», Кировская обл.,
Кикнурский р-н,  пос. Кикнур,
ул. Просвещения,  д. 11</t>
  </si>
  <si>
    <t xml:space="preserve">СПК  «Надежда» </t>
  </si>
  <si>
    <t>Кильмезское лесничество,  Северное сельское участковое лесничество: кв. 1, 2, 3, 4, 5, 6, 7, 8, 9, 10, 11, 12, 13, 14,  15, 16, 17, 18, 19, 20, 21, 22, 23</t>
  </si>
  <si>
    <t xml:space="preserve">Кильмезское лесничество,  Микваровское участковое лесничество: кв.   83, 84,  91, 92
Селинское участковое лесничество: кв.   1, 2, 3, 4, 58,  65, 66, 67, 68
Рыбно-Ватажское участковое лесничество:
кв. 26, 47, 48, 65, 66, 67, 68
</t>
  </si>
  <si>
    <t>Кильмезское лесничество,  Селинское участковое лесничество: кв.  69 — 71, 79 — 85, 98, 99</t>
  </si>
  <si>
    <t xml:space="preserve">Кильмезское лесничество,  Троицкое участковое лесничество: кв.  46, 47, 55, 56,  57, 58, 59, 60, 61;
Микваровское участковое лесничество: кв.  59, 60,  61, 62, 64, 65
</t>
  </si>
  <si>
    <t>Кильмезское лесничество,  Микваровское участковое лесничевство: кв.  8, 9,  10, 11, 12, 18, 19, 20, 33, 38, 39, 40</t>
  </si>
  <si>
    <t>Кильмезское лесничество,  Микваровское участковое лесничевство: кв.  13, 14,  21, 22, 117, 128, 129, 136, 137, 138, 145, 146, 148, 149, 150</t>
  </si>
  <si>
    <t>Кильмезское лесничество,  Рыбно-Ватажское участковое лесничество: кв. 4 — 6, 29 — 34, 52 — 57, 74 — 79, 100 — 105, 130 — 135</t>
  </si>
  <si>
    <t>Кирово-Чепецкое лесничество, Филипповское участковое лесничество: кв. 7 — 23, 25, 26, 28,
30 — 35, 41 — 43, 53 — 67, 69, 70, 80, 86, 93 — 97, 99 — 101, 107 — 109, 113 — 116, 121 — 123</t>
  </si>
  <si>
    <t>Кирово-Чепецкое лесничество, Поломское участковое лесничество: кв. 1 — 31, 36 — 45,
144 — 146; 
Заречное участковое лесничество: кв. 5 — 11,
17 — 21;
Филипповское участковое лесничество: кв. 102 — 106, 117 — 120, 125, 126</t>
  </si>
  <si>
    <t xml:space="preserve">Кирсинское лесничество,  Кирсинское участковое лесничество: кв.  24, 25ч,  26ч,  27ч, 28ч, 30ч —  33ч, 39,  40, 43,   44ч — 49ч, 50, 51ч, 52ч,  53,  54, 55ч, 56ч, 59, 60, 63, 64ч — 70ч, 73 — 76, 77ч,
78 — 88, 91ч, 92 — 96, 97ч, 98 — 100, 106 — 109, 111,  Барановское участковое лесничество: кв.  9, 20, 21, 27 — 31, 41, 42, 53, 63, 73,  74,  83, 84,
119 — 127; Пещерское участковое лесничество:
кв.  1 — 4, 6, 7, 11 — 16, 19 — 24, 30 — 35, 36ч,
44 — 46, 47ч,  48ч, 56, 57, 58ч, 68 — 77, 85, 92,
94 — 113 </t>
  </si>
  <si>
    <t>ООО «Лесдомстрой»,  Котельничский р-н,
ст. Ежиха,  ул. Новая, д. 50</t>
  </si>
  <si>
    <t>ООО «МПСМ-Вятка», г. Котельнич,
ул.Чапаева, д. 88</t>
  </si>
  <si>
    <t>Котельничское лесничество,  Ежихинское лесничество:  кв.  39 — 42, 59 — 63, 78 — 82,
97 — 101, 109, 110, 102 — 106, 111 — 119, 120ч, 121ч, 122ч, 123; Иготинское лесаничество:
кв.  14, 15, 22, 23, 26 — 36, 40, 41, 48 — 50;     Щенниковское лесничество: кв.  19 — 21, 25 — 33, 37 — 45, 49 — 57</t>
  </si>
  <si>
    <t>ООО «Эль-лес»,   г. Котельнич,
ул. Шевченко, д. 2</t>
  </si>
  <si>
    <t>ООО «Леспромхоз», г. Котельнич,
ул. Магистральная, д. 7</t>
  </si>
  <si>
    <t>Котельничское лесничество,  Ежихинское лесничество:  кв. 54 — 58, 73 — 77, 92 — 96</t>
  </si>
  <si>
    <t>Котельничское лесничество,  Чистопольское лесничество: кв. 18 — 25, 35 — 37, 41, 43, 50ч,
51 — 53, 72, 76</t>
  </si>
  <si>
    <t>Котельничское лесничество,  Щенниковское лесничество: кв.  70 — 77, 94, 98 — 103, 115 — 119</t>
  </si>
  <si>
    <t xml:space="preserve">Котельничское лесничество,  Котельничское сельское: кв.  1 — 13 </t>
  </si>
  <si>
    <t xml:space="preserve">Котельничское лесничество,  Котельничское сельское: кв.  1 — 14 </t>
  </si>
  <si>
    <t>Котельничское лесничество,  Котельничское сельское: кв.  1 — 12</t>
  </si>
  <si>
    <t>ИП Титова ЕС., Кировская обл.,
г. Котельнич</t>
  </si>
  <si>
    <t>ООО «Кайланд», г. Котельнич, 
ул. Победы, д. 71</t>
  </si>
  <si>
    <t>Котельничское лесничество,  Вишкильское 28,
32 — 35, 38 — 52, 55 — 65, 68 — 83, 86 — 90, 92, 93, 99, 110</t>
  </si>
  <si>
    <t>ООО «Кумёны-Агролес», пгт  Кумены,
ул. Кирпичная, д. 5</t>
  </si>
  <si>
    <t>Куменское лесничество: Куменское участковое лесничество: кв.   23 — 32,  Вожгальское участковое лесничество: кв.  45, 46,  Верхобыстрицкое участковое лесничество:
кв.  25 — 29, 34 — 37</t>
  </si>
  <si>
    <t>ЗАО ПЗ «Октябрьский», пос. Вичевщина,
ул. Северихина, д. 29</t>
  </si>
  <si>
    <t>ООО ПКФ «ХЦ Лес», пос. Речной</t>
  </si>
  <si>
    <t>ЗАО агрофирма «Дороничи», г. Киров,
пос. Дороничи, ул. Октябрьская, д. 6</t>
  </si>
  <si>
    <t>ООО «Стройконсалтинг», г. Киров,
ул. Спасская, д. 35а</t>
  </si>
  <si>
    <t>СПК «Березниковский», с. Березник,
ул. Молодежная, д. 1</t>
  </si>
  <si>
    <t>СПК ПЗ «Красный Октябрь»,
пос. Краснооктябрьский</t>
  </si>
  <si>
    <t>Куменское лесничество,  Вожгальское участковое лесничество: кв.  28 — 34, 39, 40, Верхобыстрицкое участковое лесничество:
кв.  1 — 5, 13, 14, 43 — 47</t>
  </si>
  <si>
    <t>ООО «Партнер», пгт  Кумены,
ул. Гагарина, д. 42</t>
  </si>
  <si>
    <t>ООО «Вятлес», г. Киров,
 ул. Ленина, д. 76, оф. 407</t>
  </si>
  <si>
    <t>ФБУ Центр реабилитации Фонда социального страхования РФ «Вятские Увалы»,
Кирово-Чепецкий р-н,  с. Бурмакино</t>
  </si>
  <si>
    <t>ФГБУ Управление «Кировмелиоводхоз»,
г. Киров, ул. Воровского, д. 78</t>
  </si>
  <si>
    <t>СПК «Красное Знамя», пгт  Кумены,
ул. Кирова, д. 15</t>
  </si>
  <si>
    <t xml:space="preserve">СПК «Красное Знамя», пгт  Кумены, 
ул. Кирова, д. 15 </t>
  </si>
  <si>
    <t>СПК «Курчум», с. Курчум,
ул. Советская, д. 16</t>
  </si>
  <si>
    <t xml:space="preserve">СПК «Большевик» пос. Большевик,
Сунский р-н </t>
  </si>
  <si>
    <t>ИП «Александров С.Л.»,
пос. Суна, ул. Труда, д. 33</t>
  </si>
  <si>
    <t>ИП Черкасов А.С., г. Луза,
ул. Кирова,  д. 2</t>
  </si>
  <si>
    <t>Куменское лесничество Куменское сельское участковое лесничество: кв. 10ч,  кв. 11ч</t>
  </si>
  <si>
    <t>Куменское лесничество Плотниковское сельское участковое лесничество: кв. 1 — 19,  Куменское сельское участковое лесничество: кв.  1 — 18,
20 — 22</t>
  </si>
  <si>
    <t>Куменское лесничество,  Верхосунское участковое лесничество: кв.  1 — 8, 11 — 14, 17; кв.  9, 10,
24 — 26, 34, 37, 42 — 44, 46, 47, 49; кв. 18 — 22, 28, 31, 35, 36, 38, 50 — 58, Сунское участковое лесничество: кв. 23, 35, 2, 6, 10, 11, 14 — 16, 19, 20, 24 — 26, 28 — 33, 36, Муринское участковое лесничество: кв.  2, 4, 5, 7, 9 — 16, 18, 25, 27, 31 — 36, 39 — 42</t>
  </si>
  <si>
    <t>ООО «Лузский ЛЗК», Кировская обл.,
 г. Луза,  пл. Труда, д. 1</t>
  </si>
  <si>
    <t>ООО «Колос»,  дер. Папулово,
ул. Центральная,  д. 35</t>
  </si>
  <si>
    <t>СПК СХА «Савинский», дер. Каравайково</t>
  </si>
  <si>
    <t>ООО «Кордон», г. Киров,
ул. Преображенская,  д.111</t>
  </si>
  <si>
    <t>Лузское лесничество,  Христофоровское участковое лесничество: кв.  1 — 67; Аникинское участковое лесничество: кв.   5 — 17, 22 — 35,
41 — 52, 57, 58, 66, 67; Папуловское участковое лесничество: кв.  1 — 16, 22 — 27, 33 — 37, 45 — 49, 57, 58; Вымское участковое лесничество: кв.  9, 10, 16 — 21, 22ч</t>
  </si>
  <si>
    <t>Лузское лесничество,  Лузское сельское участковое лесничество: кв.   1 — 17, 19 — 21,
1 — 14</t>
  </si>
  <si>
    <t>Лузское лесничество,  Лальское сельское участковое лесничество: кв.   1 — 9, 16 — 25,
28 — 39, 44 — 53, 57 — 78; Лальское сельское участковое лесничество: кв.  1 — 50</t>
  </si>
  <si>
    <t>Лузское лесничество,  Лальское участковое лесничество: кв.   4,  5 ч,  6, 7, 8; Лузское участковое лесничество: кв.  7, 8, 9, 15, 23, 24, 72, 74; Христофоровское участковое лесничество: кв.   68, 69; Вымское участковое лесничество: кв.   8,
24 — 28</t>
  </si>
  <si>
    <t>Лузское лесничество,  Папуловское участковое лесничество: кв.   17, 18, 28 — 30, 38 — 42, 50 — 53, 62, 63, 65 — 67; Лальское сельское участковое лесничество: кв.  1 — 17, 20, 27 — 33, 41 — 44,
52 — 54, 56 — 58, 64, 72, 75, 76, 84</t>
  </si>
  <si>
    <t>Малмыжское  лесничество, Плотбищенское участковое: кв.  1ч — 4ч, 19, 28, 29, 33, 37ч, 44, 56, 70 — 72; Дмитриевское  участковое: кв. 13, 19, 20, 28, 34, 35, 44, 45, 48, 56, 58, 60, 62, 63;      Константиновское участковое: кв. 1 — 4, 9, 10,
12 — 14, 16, 25 — 29, 36, 44, 59</t>
  </si>
  <si>
    <t>Малмыжское  лесничество, Дмитриевское участковое: кв. 21 — 24, 26, 29, 37, 40 — 43, 46, 47, 49, 59, 61</t>
  </si>
  <si>
    <t>Малмыжское  лесничество, Плотбищенское участковое:    кв.  58 , Мелетское  участковое:         кв.    1 — 5, 11, 12;  Константиновское участковое:   кв. 60 — 63, 72</t>
  </si>
  <si>
    <t>Малмыжское  лесничество, Константиновское участковое:   кв. 43, 45, 46, 47, 57, 58, 68, 69, 70</t>
  </si>
  <si>
    <t>Малмыжское  лесничество, Плотбищенское участковое:    кв.  1ч, 2ч, 5 — 8, 37ч, 50, 15, 17, 18, 39, 40, 41, 48, 49, 52, 59, 61, 65, 66, 67, 68;                       Дмитриевское  участковое : кв.  4, 7, 8, 10, 11, 14, 15</t>
  </si>
  <si>
    <t>Мурашинское лесничество,  Стахановское участковое лесничество:  кв.   1 — 16, 19 — 24,
27 — 30, 32, 35, 38, 39 — 42, 43, 44</t>
  </si>
  <si>
    <t xml:space="preserve">Мурашинское лесничество,  Староверческое участковое лесничество:  кв.   1 — 10, 13, 14, 15 </t>
  </si>
  <si>
    <t>ООО «Ланда-лес», пос. Плотбище,
Малмыжский р-н,  ул. Центральная, д. 1а</t>
  </si>
  <si>
    <t>МУП «Староверческий ТЗП», 613700,
Кировская обл., Мурашинский р-н,
пос. Староверческий,  ул. Клубная,  д. 12</t>
  </si>
  <si>
    <t>ООО «Леском», 612140,
Кировская обл.,  пгт. Даровской, 
ул. Лесная,  д.13</t>
  </si>
  <si>
    <t>ООО «Партнер»,   Кирово-Чепецкий р-н , 
с. Полом, ул. Павла Родыгина,  д. 1А</t>
  </si>
  <si>
    <t>Мурашинское лесничество,  Ивановское участвковое лесничество:  кв.  70, 71, 82, 83, 96, 98, 99, 100, 103, 104, 105, 109</t>
  </si>
  <si>
    <t>Мурашинское сельское участковое лесничество:    кв.   1 — 11, 13,  Боровицкое сельское участковое: кв.   1 — 7,  Ивановскае участковое,  кв. 1 — 24</t>
  </si>
  <si>
    <t>Мурашинское лесничество,  Бечевское участковое лесничество:  кв.  15 — 20, 22 — 43, 44ч, 45 — 56, 60 — 68, 71 — 79</t>
  </si>
  <si>
    <t>Мурашинское сельское участковое лесничество:     кв.   3 — 7, Мурашинское участковое:  кв. 12 — 16</t>
  </si>
  <si>
    <t>Мурашинское лесничество,  Боровицкое сельское участковое: кв.   1, 2, 5, 6, 8 — 10, 16, 17, 24 — 28, 32, 34, 35,  Боровицкое сельское участковое: 
кв.   1 — 8, 13, 15</t>
  </si>
  <si>
    <t>Мурашинское лесничество,  Боровицкое сельское участковое:   кв.   8, 9, 10, 11, 13, 17, 18, 23, 24, 25, 26, 27, 28, 31 — 41, 44, 51, 52, 55</t>
  </si>
  <si>
    <t>Нагорское лесничество: Николаевское участковое лесничествокв: 1, 30 — 32, 35,  36, 50, 51, 62, 67 — 70, 78 — 80, 92; Мулинское участковое лесничество: кв. 13 — 15, 17, 20, 28 — 30,  35, 36, 39 — 42, 45, 54, 63, 66, 67; Федоровское участковое лесничество: кв. 37, 39, 40, 46 — 51, 55 — 58, 64, 65, 67, 69 — 76, 82 — 87, 90, 93, 94, 103, 117, 123, 126, 127; Симоновское участковое лесничество: кв. 1, 6, 12,  22 — 25, 28, 37 — 39,
52 — 56, 69, 71</t>
  </si>
  <si>
    <t>Нагорское лесничество: Николаевское участковое лесничество: кв. 11 — 13,   43,   56,   57,   59,  76,  77, 93 — 98,  106 — 110</t>
  </si>
  <si>
    <t xml:space="preserve">Нагорское лесничесвто: Николаевское участковое лесничество: кв.  27, 28,  86, 111,  130, 131, 133, 134, 136, 137,  138; Федоровское
участково елесничество: кв.  108, 110, 111; Шевырталовское сельское участковое лесничество: кв. 1 — 20; Николаевское сельское
участковое лесничество: кв. 1 — 20
</t>
  </si>
  <si>
    <t>Нагорское лесничество, Николаевское участковое лесничество:  кв.  118,  121, 122, 123, 124, 125, 126</t>
  </si>
  <si>
    <t>ИП Дударев Сергей Михайлович</t>
  </si>
  <si>
    <t>Нагорское лесничество, Симановское участковое лесничество: кв. 18, 19,  32 — 35, 47 — 49</t>
  </si>
  <si>
    <t xml:space="preserve">Нагорское лесничество, Верхневятское участковое лесничество: кв.  43 — 45; 56 — 69; 98 — 102  </t>
  </si>
  <si>
    <t>Нагорское лесничество, Николаевское участковое сельское лесничество: кв.  1 — 22</t>
  </si>
  <si>
    <t>Нагорское лесничество, Федоровское участковое лесничество: кв.  135, 136, 140, 141</t>
  </si>
  <si>
    <t>Нагорское лесничество, Заевское участковое лесничество: кв. 208, 215 — 223</t>
  </si>
  <si>
    <t>Нагорское лесничество, Федоровское участковое лесничество: кв.  130, 131, 132, 137</t>
  </si>
  <si>
    <t>Нагорское лесничество, Верхневятское участковое лесничество: кв.  30 — 42; 46 — 55</t>
  </si>
  <si>
    <t>Нагорское лесничество, Федоровское участковое лесничество: кв.  142, 145 — 159</t>
  </si>
  <si>
    <t>Нагорское лесничество, Николаевское участковое лесничество: кв.  112; 113;119;120</t>
  </si>
  <si>
    <t xml:space="preserve">Нагорское лесничество, Заевское участковое лесничество: кв.  108, 117 — 123, 253, 254  </t>
  </si>
  <si>
    <t xml:space="preserve">Нагорское лесничество, Шевырталовское сельское участковое лесничество: кв.  1 — 39  </t>
  </si>
  <si>
    <t>Нагорское лесничество, Заевское участковое лесничество: кв. 1 — 4, 11 — 15, 24 — 28, 33, 34, 39 — 44, 47, 48, 52 — 56,  63 — 65, 67 — 69, 72 — 77, 81, 85 — 91, 96 — 99, 109, 111, 112,  126, 127, 141</t>
  </si>
  <si>
    <t>Нагорское лесничество, Николаевское участковое лесничество: кв.  34, 49,  60, 61, 72, 73, 87 — 89, 100 — 102; Федоровское участковое лесничество: кв. 104, 105 112, 113, 120, 121, 138, 139,  143, 144</t>
  </si>
  <si>
    <t>ИП Никулин Юрий Владимирович; 613440,
Кировская обл.,  Нолинский р-н, 
дер. Рябиновщина</t>
  </si>
  <si>
    <t>ООО «ЛПК Ресурс»,   613440,
Кировская обл.,  Нолинский р-н, 
пос. Красный Яр,  ул. Свободы, д. 24</t>
  </si>
  <si>
    <t>ООО «ЛПК Ресурс»,   613440, 
Кировская обл.,  Нолинский р-н,
пос. Красный Яр,  ул. Свободы, д. 24</t>
  </si>
  <si>
    <t>ООО «Нолинский лес», 613440,
Кировская обл.,  Нолинский р-н,
дер. Рябиновщина,  ул. Дорожников, д. 1</t>
  </si>
  <si>
    <t>СХА  «Имени Кирова», 613440,
Кировская обл.,  Нолинский р-н,
дер. Чащино,  ул. Первомайская, д. 15.</t>
  </si>
  <si>
    <t>ООО «Природа-Агро»;  613440,
Кировская обл.,  Нолинский р-н, 
дер. Варнаки,  ул. Зеленная,  д. 57</t>
  </si>
  <si>
    <t>СПК  «Труд»;  613445,
Кировская обл.,  Нолинский р-н,
дер. Перевоз,  ул. Советская,  д. 39.</t>
  </si>
  <si>
    <t>ИП Жидких Александр Дмитриевич;          613451,  Кировская обл.,  Нолинский р-н,   пос.Медведок</t>
  </si>
  <si>
    <t>Немское лесничество, Осиновское участковое лесничество: кв. 150 — 162, 183 — 191</t>
  </si>
  <si>
    <t>Немское лесничество, Осиновское участковое лесничество: кв.  37 — 40, 56 — 58, 60, 61, 66</t>
  </si>
  <si>
    <t>Немское лесничество, Немское участковое лесничество: кв.  59 — 62, 68, 69, 77, 86, 87, 95, 106 — 109, 115 — 147,  Осиновское участковое лесничество:,  6 — 10, 24 — 26, 29 — 31, 33, 34,
45 — 52, 54, 77 — 79, 95, 96, 126</t>
  </si>
  <si>
    <t>Немское лесничество, Осиновское участковое лесничество: кв.   73, 89, 118, 139, 141, 142, 170, 171,  Лобанское: кв. 3 — 6, 20 — 22, 29, 47 — 49, 59, 71,  72, 77 — 79, 93, 94, 96, 97, 114, 115, 118, 120,  121, 136, 138</t>
  </si>
  <si>
    <t xml:space="preserve">Немское лесничество, Немское участковое лесничество: кв. 29, 39, 40, 71, 72, 78 — 81, 88 — 90, 104, 105, 110 — 114,  Чистопольское: кв.  76,
85 — 88, 96, 97, 181, 182, 195 — 197, 203 — 205,  Осиновское участковое лесничество: кв.  20, 22, 23, 27, 35, 55,  80, 81, 85, 86,  97, 98, 129 </t>
  </si>
  <si>
    <t>Немское лесничество, Архангельское сельское:
кв.  1 — 11</t>
  </si>
  <si>
    <t>Немское лесничество, Архангельское сельское:
кв.  1 — 9</t>
  </si>
  <si>
    <t>Немское лесничество, Архангельское сельское:
кв.  1 — 10</t>
  </si>
  <si>
    <t xml:space="preserve">ОАО «Моломский ЛХЗ», 613835,
Опаринский р-н,   пос. Заря,  ул. Заря, д. 33
</t>
  </si>
  <si>
    <t>ООО «Поставка леса», 613020,
Кировская обл.,  г.Киров,  ул. Труда,
д. 37</t>
  </si>
  <si>
    <t>Опаринское лесничество, Альмежское участковое лесничество: кв.  12 — 15,  18 — 20,  24 — 37,  38ч,  39ч,  40 — 45,  46ч,  47 — 52,  56ч,  57ч</t>
  </si>
  <si>
    <t>ИП Малкова А.С., 613814,
Опаринский р-н, дер. Сапоговская</t>
  </si>
  <si>
    <t xml:space="preserve">ООО «Надежда-Лес»,  613816,
Опаринский р-н, дер. Новая Паломица
</t>
  </si>
  <si>
    <t xml:space="preserve">АО «Мураши-Лес-Ресурс», Опаринский р-н,
пос. Вазюк
</t>
  </si>
  <si>
    <t>ОАО «АПК Красный Пахарь»,  613814 Опаринский р-н,   дер. Стрельская</t>
  </si>
  <si>
    <t>Опаринское лесничество, Шадринское участковое лесничество: кв. 109,  110, 116, 117, 118</t>
  </si>
  <si>
    <t>Опаринское лесничество, Шадринское участковое лесничество: кв. 20, 25, Волмангскоеучастковое лесничество: кв. 23, 32, 33, 34, 89, 92, Мирное  участковое лесничество: кв. 2, 3, 5</t>
  </si>
  <si>
    <t>Опаринское лесничество, Моломское селельское участковое лесничество:  кв.  1 — 59</t>
  </si>
  <si>
    <t>Опаринское лесничество, Маромицкое участковое лесничество: кв. 67, 72 — 74, 87, Речное участковое лесничество: кв.  39, 40, Шадринское участковое лесничество: кв. 17, 18, 42, 56ч,  Волмангское участковое лесничество: кв. 75, 90, 97</t>
  </si>
  <si>
    <t>Опаринское лесничество, Волмангское участковое лесничество: кв. 1 — 7, 11, 12, 16, 17, 20, 22,  Моломское участковое лесничество: кв.  5 — 8, 30, 36, 38 — 41, 46 — 49, 53, 54,  Опаринское участковое лесничество: кв.  72, 87 — 89, 91, 102</t>
  </si>
  <si>
    <t>Опаринское лесничество, Мирное участковое лесничество: кв.  66 — 69, 77 — 81,  Шадринское участковое лесничество: кв.   61 — 65,  76 — 78,  91 — 93,  101,  102,  111,  112</t>
  </si>
  <si>
    <t xml:space="preserve">Опаринское лесничество, Шабурское селельское участковое лесничество: кв.   1 — 54 </t>
  </si>
  <si>
    <t>Опаринское лесничество: Шабурское селельское участковое лесничество: кв.   1 — 39</t>
  </si>
  <si>
    <t xml:space="preserve">Опаринское лесничество, Мирное участковое лесничество:  кв.  35, 36, 48, 49, 52, 53, 54, 64, 65 </t>
  </si>
  <si>
    <t>Опаринское лесничество, Центральное сельское участковое лесничество: кв.  1 — 60</t>
  </si>
  <si>
    <t>Опаринское лесничество, Шабурское селельское участковое лесничество:  кв.  1 — 64</t>
  </si>
  <si>
    <t>Опаринское лесничество,  Опаринское участковое лесничество: кв.  9, 14, 15, 103, 104,   Волмангское участковое лесничество: кв. 63 — 66, 77</t>
  </si>
  <si>
    <t>ООО ПКП «Алмис»,   610000,  г. Киров,
ул. Герцена, д. 21</t>
  </si>
  <si>
    <t>ООО «Вятский фанерный комбинат»,   610004,  г. Киров,  ул. Профсоюзная,  д. 11</t>
  </si>
  <si>
    <t xml:space="preserve">ИП Решетник Наталия Сергеевна,  612730,  Кировская обл.,  Омутнинский р-н,
пос. Песковка. ул. Первомайская,  д.  63 </t>
  </si>
  <si>
    <t>ИП Полупанов Юрий Иванович,  612730,  Кировская обл.,  Омутнинский р-н, 
пос. Песковка. ул. Новая, д. 29</t>
  </si>
  <si>
    <t>ООО «Вятка-лес»,   612737,  Кировская обл.,  Омутнинский р-н,   пос. Чёрная Холуница,
ул. К. Маркса,  д. 37</t>
  </si>
  <si>
    <t>ИП Киндюков Анатолий Николаевич,  612715,  Кировская обл.,  Омутнинский р-н,
пос. Лесные Поляны. ул. Мира,  д. 14</t>
  </si>
  <si>
    <t>ООО  «Тимбер»,   612707,  Кировская обл., Омутнинский р-н., пос. Белорецк,
ул. Ленина,  д. 1,  кв.  1</t>
  </si>
  <si>
    <t>ИП Черанев Александр Васильевич,  612711,  Кировская обл.,  Омутнинский р-н, 
пос. Восточный. ул. Кирова,  д. 3</t>
  </si>
  <si>
    <t>ФКУ ИК-17 УФСИН Росии по Кировской области,  612744,  Кировская обл.,
г. Омутнинск,  ул. Трудовых резервов,  д. 125</t>
  </si>
  <si>
    <t>АО «Верхошижемский мехлесопункт»,
пгт Верхошижемье,  ул. Ст.Халтурина, д. 2</t>
  </si>
  <si>
    <t>ООО «Гринвуд», пос. Мирный,
ул. Лесозаводская,  д. 11</t>
  </si>
  <si>
    <t>ИП Устюгов С.А., пгт Верхошижемье,
ул. Степана Халтурина, д.  2а</t>
  </si>
  <si>
    <t>ИП Замятин С.М., пгт Оричи,
ул. Комсомольская,  д. 47а</t>
  </si>
  <si>
    <t>ИП Пивоваров А.Н., Кировская обл.,  Верхошижемский р-н,   пос. Мякиши</t>
  </si>
  <si>
    <t>ИП Крутихин В.М., пгт Верхошижемье,
ул. Заводская,  д. 29</t>
  </si>
  <si>
    <t>ИП Сливницын Ю.Г., пгт Верхошижемье,
ул. Куренская, р-н    АЗС 15</t>
  </si>
  <si>
    <t xml:space="preserve">ООО «Бор»,  Кировская обл.,
Оричевский р-н, пос. Суводи </t>
  </si>
  <si>
    <t>НП «СОК «Силикат»,  Кировская обл.,  Оричевский р-н ,   дер. Решетники</t>
  </si>
  <si>
    <t>ООО «Форест», пгт Верхошижемье,
ул. Кирова,  д. 20</t>
  </si>
  <si>
    <t>Оричевское лесничество, Зоновское участковое лесничество: кв.  12 — 14, 26,  27, 32, 45 — 47,
59 — 61, 64 — 69, 76)</t>
  </si>
  <si>
    <t>Оричевское лесничество, Пищальское участковое лесничество:  кв.   10 — 13, 25 — 28, 46 — 49,
66 — 69, 83 — 86, 105 — 107, 114, 115, 120, 121, 127, 128</t>
  </si>
  <si>
    <t>Оричевское лесничество, Илганское участковое лесничество: кв.  4 — 9, 21,  23 24, 33 — 38, 47, 48; Зоновское участковое лесничество: кв.  17, 31,
36 — 39, 44, 49, 50, 56 — 58, 62, 63, 70, 77, 78</t>
  </si>
  <si>
    <t>МУП ЖКХ «Орловское», Орловский р-н,
дер. Кузнецы</t>
  </si>
  <si>
    <t>ООО «Иверия», г. Орлов,
ул. В. Сакованова,  д. 65</t>
  </si>
  <si>
    <t>ООО «Лесстройкомплект» г. Орлов,
ул. В. Сакованова,  д. 65</t>
  </si>
  <si>
    <t>ООО «Лесстройкомплект», г. Орлов,
ул. В. Сакованова,  д. 65</t>
  </si>
  <si>
    <t>ООО «Лесстройкомплект», г. Орлов, 
ул. В. Сакованова,  д. 65</t>
  </si>
  <si>
    <t>ООО «Лидер-лес», Орловский р-н, 
дер. Коробовщина.</t>
  </si>
  <si>
    <t>Орловское лесничество, Тохтинское участковое лесничество: кв. 7, 14, 22, 23, 27, 28, 32, 33</t>
  </si>
  <si>
    <t>Орловское лесничество, Степановское сельское участковое лесничество: кв. 1 — 29</t>
  </si>
  <si>
    <t>Орловское лесничество, Степановское сельское участковое лесничество: кв. 1 — 39</t>
  </si>
  <si>
    <t>Орловское лесничество, Русановское сельское участковое лесничество: кв. 2 — 4, 7 — 14</t>
  </si>
  <si>
    <t>Орловское лесничество, Бурденское участковое лесничество: кв. 22, 23, 34 — 40, 53 — 56</t>
  </si>
  <si>
    <t>Орловское лесничество, Русановское сельское участковое лесничество: кв. 1 — 28</t>
  </si>
  <si>
    <t>Пинюгское лесничество Подосиновское участковое лесничество: кв.  15 — 19, 29 — 31,
48 — 49, 51 — 52, 58 — 59, 65 — 72, 79 — 84,
89 — 101, 106 — 115, 124, 126, 129 — 134, 155 — 158, 161 — 166, 171 — 172, 185, 206 — 211</t>
  </si>
  <si>
    <t>Пинюгское  лесничество, Пушемское участковое  лесничество: кв.  15ч, 31ч, 34ч, 48ч, 49ч</t>
  </si>
  <si>
    <t>Пинюгское  лесничество, Пинюгское участковое  лесничество: кв. 83 — 85, 89 — 92</t>
  </si>
  <si>
    <t>Пинюгское  лесничество, Каменское участковое  лесничество: кв.  60 — 61, 66 — 69</t>
  </si>
  <si>
    <t>Пинюгское лесничество, Кичугское участковое  лесничество: кв. 5 — 8, 14 — 17; Пинюгское участковое  лесничество: кв. 12 — 14, 21 — 27</t>
  </si>
  <si>
    <t>ИП Морозов,  пос. Созимский,
ул. Набережная,  д. 32-12</t>
  </si>
  <si>
    <t>ИП Шульга,  пос. Рудничный,  ул. Гагарина,
 д. 31</t>
  </si>
  <si>
    <t>ООО «Санчурский мелиоратор»,
пгт  Санчурск,  ул. Яранская,  д. 4</t>
  </si>
  <si>
    <t>ООО «Форест ЛТД»,  г. Яранск, 
ул. Некрасова,  д. 29</t>
  </si>
  <si>
    <t xml:space="preserve">Рудниковское лесничество, Рудниковское участковое лесничество:  кв.  37, 38, 47, 48, 58, 73, 74, 82, 26, 27, 35, 36, 43 — 46, Гидаевское участковое лесничество: кв.  69, 73, 81, 106, 107, 116 </t>
  </si>
  <si>
    <t>Рудниковское лесничество, Заводское участковое лесничество: кв. 5, 6, 7, 8, 9,  Рудниковское участковое лесничество:
кв. 1 — 4, Гидаевское участковое лесничество: 
кв. 57 — 62, 70 — 72</t>
  </si>
  <si>
    <t>Рудниковское лесничество, Рудниковское участковое лесничество: кв. 94 — 96, 120, 121,
132 — 134, 144, 60, 88, 99, 111, 112, 125, 126, 156, 159, 160, 162, 164 — 166, 168</t>
  </si>
  <si>
    <t>Санчурское лесничество,  Матвинурское участковое лесничество: кв. 80 — 87</t>
  </si>
  <si>
    <t xml:space="preserve">Санчурское лесничество,  Корляковское участковое лесничество: кв. 34;  Матвинурское участковоелесничество: кв.  6, 10 — 12,  15 — 24   </t>
  </si>
  <si>
    <t>ООО «Тополь», пгт  Санчурск,
ул. Космонавтов,  д. 12</t>
  </si>
  <si>
    <t>ООО «Свечинский Лесбытсервис»,  Кировская обл., пос. Свеча, ул. Коммунистическая,  д. 8</t>
  </si>
  <si>
    <t>ООО ПКП «Алмис»,  г. Киров, 
ул. Преображенская,  д. 28</t>
  </si>
  <si>
    <t>ООО ПКП «Алмис», г.Киров,
  ул. Преображенская,  д. 28</t>
  </si>
  <si>
    <t>ИП Глушков Н.А.,    Кировская обл., 
пгт Свеча,  ул. Энергетиков,  д. 16</t>
  </si>
  <si>
    <t>ООО «Кедр», Кировская обл. г. Советск, 
ул. Свердлова,  д. 102</t>
  </si>
  <si>
    <t>ООО ПКП «Алмис», г. Киров,
ул. Преображенская,  д. 28</t>
  </si>
  <si>
    <t>ИП Исупов С.М.,  пгт  Нагорск, 
ул. Подгорная,  д. 2</t>
  </si>
  <si>
    <t>АО «Сибирь-Лес»,  г. Пермь,
ул. Дзержинского,  здание 39</t>
  </si>
  <si>
    <t>Синегорское лесничество,  Крутоложское участковое лесничество: кв. 54</t>
  </si>
  <si>
    <t>Синегорское лесничество,  Первомайское участковое лесничество: кв. 16 — 19, 16 — 28, 30, 34 — 36, 41 — 44, 51, 52, 60, 61</t>
  </si>
  <si>
    <t>Синегорское лесничество,  Первомайское участковое лесничество: кв. 92, 100</t>
  </si>
  <si>
    <t>Синегорское лесничество,  Синегорское участковое лесничество: кв. 7, 8, 11 — 13, 15 — 22, 26 — 31, 38 — 42, 50, 51, 52, 61</t>
  </si>
  <si>
    <t>Синегорское лесничество,  Кобринское участковое лесничество: кв. 44, 45, 56, 57, 60, 63, 65, 66, 69 — 71, 73, 74, 78, 83ч,  84ч,  85ч;  Синегорское участковое лесничество: кв. 48, 49; Орлецовское участковое лесничество: кв. 46, 47, 58, 65 — 67, 73, 74, 77, 78, 86, 88, 90, 92, 96, 101;   Краснореченское участковое лесничество:
кв. 28ч — 30ч, 46ч, 55ч, 57ч, 64ч, 73ч, 80ч, 81ч, 35, 36, 60, 61, 67, 68, 75, 76</t>
  </si>
  <si>
    <t>Синегорское лесничество,  Первомайское участковое лесничество: кв. 59, 70, 77, 90, 104,  113</t>
  </si>
  <si>
    <t>Синегорское лесничество,  Первомайское участковое лесничество: кв. 1, 3 — 7, 9 — 14, 20, 22, 37, 50, 53</t>
  </si>
  <si>
    <t>Синегорское лесничество,  Первомайское участковое лесничество: кв.  54, 63, 68 — 70, 78 — 81, 88, 89, 91, 95 — 99, 103, 105 — 107, 110</t>
  </si>
  <si>
    <t xml:space="preserve">Слободское лесничество, Роговское участковое лесничество: кв.   7 — 14, 17 — 23, 29 — 32;
Шестаковское участковое лесничество: кв.  34, 35, 40, 41, 44 — 49, 59, 65, 66,  79, 80 </t>
  </si>
  <si>
    <t>Слободское лесничество, Казанское участковое лесничество: кв.   3 — 7, 202 — 204; 2, 24 — 26, 30, 31, 42, 46, 48, 59 — 61, 85, 86, 94, 98 — 100, 102, 108, 110, 118, 119, 124, 125, 132</t>
  </si>
  <si>
    <t>Слободское лесничество,  Совьинское участковое лесничество: кв.  1 — 21</t>
  </si>
  <si>
    <t>Слободское лесничество, Шестаковское участковое лесничество: кв.  1 — 14</t>
  </si>
  <si>
    <t>Слободское лесничество, Совьинское участковое лесничество: кв. 1 — 6, 8 — 12, 17 — 20</t>
  </si>
  <si>
    <t>Слободское лесничество, Совьинское участковое лесничество: кв.  1 — 31</t>
  </si>
  <si>
    <t>Слободское лесничество, Шестаковское участковое лесничество: кв.  1 — 79</t>
  </si>
  <si>
    <t xml:space="preserve">Слободское лесничество, Ильинское участковое лесничество: кв.  1 — 3, 6 — 13, 15 — 19, 21 — 55; Каринское участковое лесничество: кв.  7 — 20,
24 — 49, 57 — 62; Октябрьское участковое лесничество: кв.  1 — 4, 13 — 17, 20 — 36, 38, 40, 41, 42; Роговское участковое лесничество: кв.  1 — 6, 34, 35, 37 — 54, 63 — 65, 67; </t>
  </si>
  <si>
    <t>Слободское лесничество, Озерницкое участковое лесничество: кв.17 — 26, 39 — 56, 64 — 72, 78 — 81, 83 — 85, 89 — 92, 102, 103</t>
  </si>
  <si>
    <t>Слободское лесничество, Казанское участковое лесничество: кв.  1, 10, 16, 23, 58, 67, 68, 73, 83, 88, 90, 91, 111, 116, 117, 126, 130, 131, 201, 206 — 208</t>
  </si>
  <si>
    <t>Слободское лесничество,  Октябрьское участковое лесничество: кв. 37ч, 39ч</t>
  </si>
  <si>
    <t>ООО «Сорвижи-лес», Арбажский р-н ,
 ул. Советская, д. 24</t>
  </si>
  <si>
    <t>СПК «Нива», пгт  Арбаж,  ул. Гайдара,  д. 2</t>
  </si>
  <si>
    <t>СПК «Басмановский»,  пгт Арбаж,
ул. Строителей,  д. 25</t>
  </si>
  <si>
    <t xml:space="preserve">ООО СХП «Виктория»,   Арбажский р-н </t>
  </si>
  <si>
    <t>Сорвижское лесничество, Сорвижское участковое  лесничество: кв. 1 — 9,  12 — 14,  20 — 39,  41,
43 — 46,  53 — 55,  57,  95,  96; Косинское участковое лесничество: кв.  17,  29,  40 — 42,  50,  60,  70 — 72; Шембетское участковое лесничество: кв.  1, 8 — 10,  20,  21,  26 — 31</t>
  </si>
  <si>
    <t>Сорвижское лесничество, Косинское участковое лесничество: кв.  2, 4, 11, 12, 15, 16, 23, 24, 27, 28, 32 — 35, 43 — 46, 55 — 59, 66, 67, 74, 75, 77</t>
  </si>
  <si>
    <t>Сорвижское лесничество, Арбажское участковое лесничество: кв.  1 — 6, 12 — 36, 38 — 83; Шембетское участковое лесничество:
кв. 2 — 7, 11, 13 — 19, 22 — 25, 32, 36, 37, 39, 40, 46, 47, 49 — 54; Сорвижское участковое лесничество: кв.  63 — 69, 74 — 77, 79 — 85, 87 — 94, 97 — 99, 103 — 106; Косинское участковое лесничество: кв. 5 — 10, 18 — 22, 30, 31, 51 — 53, 61 — 64, 73; Арбажское сельское участковое лесничество: кв.  5 — 9, 11 — 13, 23 — 38, 40, 41, 53 — 55, 58, 61, 65 — 69, 71, 73, 74, 131 — 133,
135 — 141, 144 — 147, 151 — 164, 180 — 203</t>
  </si>
  <si>
    <t>Сорвижское лесничество, Арбажское сельское участковое лесничество: кв.  115 — 130, 179</t>
  </si>
  <si>
    <t>Сорвижское лесничество, Арбажское сельское участковое лесничество: кв.  1 — 4, 14 — 22</t>
  </si>
  <si>
    <t>Сорвижское лесничество, Арбажское сельское участковое лесничество: кв.  98 — 114, 178</t>
  </si>
  <si>
    <t>Сорвижское лесничество, Арбажское сельское участковое лесничество: кв.  204 — 220</t>
  </si>
  <si>
    <t>Сорвижское лесничество, Арбажское сельское участковое лесничество: кв. 75 — 79</t>
  </si>
  <si>
    <t>Сорвижское лесничество, Арбажское сельское участковое лесничество: кв. 165 — 177</t>
  </si>
  <si>
    <t>Сорвижское лесничество Сорвижское участковое лесничество: кв. 40, 42, 47 — 52, 56, 60 — 62; Косинское участковое лесничество:
кв.  13, 14, 25, 26, 36 — 39, 47 — 49</t>
  </si>
  <si>
    <t>ИП Рогожин А.А., пгт  Тужа,  ул. Прудовая,
д. 34</t>
  </si>
  <si>
    <t>Сорвижское лесничество, Шембетское участковое лесничество: кв.  33,  35,  41,  42; Арбажское сельское участковое лесничество: кв.  42 — 52,  56,  57,  59,  60,  62 — 64</t>
  </si>
  <si>
    <t>ИП Малкова О.В., г. Советск,  ул. Труда,
 д. 6б</t>
  </si>
  <si>
    <t>ООО «Крона», Советский р-н</t>
  </si>
  <si>
    <t>ООО «Суводский лесопункт», г. Советск-3, 
ул. Мира,  д. 16а</t>
  </si>
  <si>
    <t>Суводское лесничество, Первомайское участковое лесничество: кв.  1  —  22,  25 – 28,  31  —  41,  43,  44,  47,  48,  50  —  62</t>
  </si>
  <si>
    <t>Суводское лесничество, Первомайское участковое лесничество: кв.   109ч,  110  — 112,  116  — 119,  121 — 127, 130, 132 — 135,  137 — 142</t>
  </si>
  <si>
    <t>Суводское лесничество, Зашижемское участковое лесничество:  кв.   81,  103,  107,  108,  112,  113,  118</t>
  </si>
  <si>
    <t>Суводское лесничество, Зашижемское участковое лесничество:  кв.   28  —  32,  44  —  54,  66  —  71,  73</t>
  </si>
  <si>
    <t>Суводское лесничество, Зашижемское участковое лесничество:  кв.   61,  62,  63,  64,  65,  83,  87,  93</t>
  </si>
  <si>
    <t>Суводское лесничество, Зашижемское участковое лесничество:  кв.   101,  102,  104  —  106,  109  —  111,  114,  115,  119,  120</t>
  </si>
  <si>
    <t>ИП Туев Е.Н., г. Советск,  ул. Лермонтова, 
д. 5а</t>
  </si>
  <si>
    <t>ИП Мокрушина А.А. Советский р-н, 
дер. Родыгино,  ул. Мира,  д. 16</t>
  </si>
  <si>
    <t>ИП Туев Д.А., Советский р-н</t>
  </si>
  <si>
    <t>Суводское лесничество, Мокинское сельское участковое лесничество:  кв.   1ч,  2,  3ч,  4ч,  15,  16,  17ч,  18,  20,  21,  22</t>
  </si>
  <si>
    <t>Суводское лесничество, Суводское участковое лесничество:  кв.  145ч,  163ч,  182ч,  200ч,  217ч,  233ч,  234,  247ч,  248ч,  249,  262,  263ч,  264ч,  265,  313,  335ч,  336ч,  341ч</t>
  </si>
  <si>
    <t>Суводское лесничество, Мокинское сельское участковое лесничество:  кв.   38,  39,  44,  45,  52,  53,  54,  64,  65,  73,  74,  75</t>
  </si>
  <si>
    <t>Суводское лесничество, Первомайское участковое лесничество:  кв.   95 — 97, 101 — 103, 105 — 108, 109ч, 113 — 115, 120, 128, 129, 131, 136, 143</t>
  </si>
  <si>
    <t>Суводское лесничество, Советское сельское участковое лесничество: кв.   50 — 53,  57 — 59,  60,  65,  66</t>
  </si>
  <si>
    <t>Суводское лесничество, Заречное сельское участковое лесничество:  кв.   59 — 61,  64 — 66,  74 — 80</t>
  </si>
  <si>
    <t>Унинское лесничество, Канахинское сельское участковое лесничество:  кв.   1 — 14</t>
  </si>
  <si>
    <t>Унинское лесничество, Порезское сельское участковое лесничество:  кв.   1 — 19</t>
  </si>
  <si>
    <t>Унинское лесничество, Унинское сельское участковое лесничество: кв.   1 — 16</t>
  </si>
  <si>
    <t>Унинское лесничество, Хорошевское сельское участковое лесничество:  кв.   1 — 24</t>
  </si>
  <si>
    <t>Унинское лесничество, Ухтымское сельское участковое лесничество: кв.   1 — 20</t>
  </si>
  <si>
    <t>Унинское лесничество, Ухтымское сельское участковое лесничество: кв.   1 — 19</t>
  </si>
  <si>
    <t>Унинское лесничество, Ухтымское сельское
 кв.   1 — 23</t>
  </si>
  <si>
    <t>Унинское лесничество, Ухтымское сельское участковое лесничество: кв.   1 — 30</t>
  </si>
  <si>
    <t>Унинское лесничество, Хорошевское сельское (земли Колхоза «Хорошевский): кв.   1 — 26</t>
  </si>
  <si>
    <t>Уржумское лесничество ,Лебяжское участковое лесничество: кв. 54 — 56, 67, 68, 83 — 87</t>
  </si>
  <si>
    <t>Уржумское лесничество, Шурминское участковое лесничество:  кв. 40, 115, 119 — 123, 127 — 174,  180 — 185, 192 — 195, 203 — 205, 252,  265, 266, 280, 288</t>
  </si>
  <si>
    <t>Уржумское лесничество, Лебяжское участковое лесничество:  кв. 5 — 9, 10(ч),  11 — 15, 16(ч),
17 — 21, 38, 39, 50 — 53, 57 — 66, 69 — 82</t>
  </si>
  <si>
    <t>Уржумское лесничество, Шурминское участковое лесничество: кв.  175 — 179, 186 — 191,  196 — 202,  207 — 213, 218 — 224, 232, 233,  241 — 245, 253,  254</t>
  </si>
  <si>
    <t>Уржумское лесничество, Цепочкинское участковое лесничество:  кв. 28 — 30, 38 — 42, 54,  63, 73 — 79</t>
  </si>
  <si>
    <t>Уржумское лесничество, Шурминское участковое лесничество:  кв. 98, 99, 105, 111, 112,  114, 255, 256</t>
  </si>
  <si>
    <t>Уржумское лесничество, Октябрьское участковое лесничество:  кв. 23 — 42, 44 — 51</t>
  </si>
  <si>
    <t>Уржумское лесничество, Буйское участковое лесничество: кв.  1, 2, 9, 10, 17, 18, 20, 28,   30, 38, 87,  88, 98 — 102, 111 — 115, 122, 141 — 144</t>
  </si>
  <si>
    <t>Уржумское лесничество, Цепочкинское участковое лесничество:  кв. 57 — 58, 65 — 67, 74 — 76, 82, 83,  88 — 90, 95 — 97, 102 — 104, 108 — 110, 113</t>
  </si>
  <si>
    <t>Уржумское лесничество, Шурминское участковое лесничество:  кв. 31 — 33, 41 — 43, 50, 59,  68 — 70, 78</t>
  </si>
  <si>
    <t>Уржумское лесничество, Шурминское участковое лесничество: кв.  31 — 33, 41 — 43, 50, 59,  68 — 70, 78</t>
  </si>
  <si>
    <t>Уржумское лесничество, Буйское участковое лесничество:  кв. 11 — 13, 19, 29</t>
  </si>
  <si>
    <t>Уржумское лесничество, Цепочкинское участковое лесничество:  кв. 85 — 89, 91 — 94, 97 — 102</t>
  </si>
  <si>
    <t>Уржумское лесничество, Лебяжское участковое лесничество: кв.  88 — 93, 96 — 98, 101, 102, 107, 109,  110</t>
  </si>
  <si>
    <t>Уржумское лесничество, Лебяжское сельское участковое лесничество: кв.   1 — 10</t>
  </si>
  <si>
    <t>Уржумское лесничество, Буйское участковое лесничество:  кв. 21 — 27, 31 — 37, 40 — 46, 48 — 54, 56 — 62,  66 — 78, 80 — 86, 91 — 97, 105 — 110, 117 — 121, 125 — 129, 137 — 139</t>
  </si>
  <si>
    <t>Уржумское лесничество, Лебяжское участковое лесничество: кв.  120, 121, 122, 125</t>
  </si>
  <si>
    <t>Уржумское лесничество, Лебяжское участковое лесничество: кв.  1 — 4, 10ч, 16ч, 22, 24 — 29,
34 — 37, 43 — 49, 117, 118, 126</t>
  </si>
  <si>
    <t>Уржумское лесничество, Буйское участковое лесничество:  кв. 39, 65, 79, 89, 90, 103, 104,  116,  131 — 136</t>
  </si>
  <si>
    <t>Уржумское лесничество, Уржумское сельское участковое лесничество: кв.  1 — 5, 7 — 10, 12 — 16</t>
  </si>
  <si>
    <t>Уржумское лесничество, Лебяжское сельское участковое лесничество: кв.  1, 3</t>
  </si>
  <si>
    <t>ИП Ефремов Александр Юрьевич, 612504,  Кировская обл.,  Фалёнский р-н,
с. Николаево, ул. Нагорная,  д. 1</t>
  </si>
  <si>
    <t xml:space="preserve">МУП «Унинская машинно-технологическая станция»,   612540,  Кировская обл.,
Унинский р-н ,   пос. Уни </t>
  </si>
  <si>
    <t xml:space="preserve">ООО «Лес»  </t>
  </si>
  <si>
    <t xml:space="preserve">ООО «Энерголес»  </t>
  </si>
  <si>
    <t xml:space="preserve">ООО АПК «Архангельское»  </t>
  </si>
  <si>
    <t xml:space="preserve">ООО «Русский медведь»  </t>
  </si>
  <si>
    <t xml:space="preserve">ООО «Сенбур»  </t>
  </si>
  <si>
    <t xml:space="preserve">ООО «САБ»  </t>
  </si>
  <si>
    <t xml:space="preserve">ООО «Агролес»  </t>
  </si>
  <si>
    <t xml:space="preserve">ООО «ЛесСтрой»  </t>
  </si>
  <si>
    <t xml:space="preserve">ООО «Вятский бор»  </t>
  </si>
  <si>
    <t xml:space="preserve">ООО «Север-лес»  </t>
  </si>
  <si>
    <t>Фаленское лесничество,  Фалёнское участковое лесничество:  кв. 99,  106,  157,  168 — 173,  202,  205 — 210</t>
  </si>
  <si>
    <t>Фаленское лесничество,  Сардыкское участковое лесничество:   кв. 1,  3 — 5,  9,  19 — 25,  37 — 40,  42,  43,  69 — 71</t>
  </si>
  <si>
    <t>Фаленское лесничество,  Сардыкское участковое лесничество:   кв. 14 — 18,  32 — 36,  59 — 62</t>
  </si>
  <si>
    <t xml:space="preserve"> Фаленское лесничество,  Сардыкское участковое лесничество:  кв. 72 — 75,  81 — 86,  92 — 97,
104 — 110; Порезское участковое лесничество:
кв. 113 — 117,  121 — 141</t>
  </si>
  <si>
    <t>Фаленское лесничество,  Порезское участковое лесничество:  кв. 86,  95 — 100,  108 — 112</t>
  </si>
  <si>
    <t>Фаленское лесничество,  Сардыкское участковое лесничество:  кв. 41, 44 — 45, 63 — 66, 68, 76 — 80, 87 — 91, 98 — 100; Порезское участковое лесничество:   кв. 62, 63, 65 — 85, 87, 90</t>
  </si>
  <si>
    <t>Шабалинское лесничество,  Ленинское сельское участковое лесничество: кв.  1 — 34</t>
  </si>
  <si>
    <t>Шабалинское лесничество,  Черновское сельское участковое лесничество:  кв. 1 — 146</t>
  </si>
  <si>
    <t>Шабалинское лесничество,  Черновское сельское участковое лесничество:   кв. 1 — 35</t>
  </si>
  <si>
    <t>Шабалинское лесничество,  Гостовское участковое лесничество:  кв. 1 — 10, 17 — 22, 163 — 166</t>
  </si>
  <si>
    <t>Шабалинское лесничество,  Ленинское участковое лесничество:  кв. 31 — 35, 39 — 49, 57, 58, 61 — 69, 73, 74</t>
  </si>
  <si>
    <t>Шабалинское лесничество,   Новотроицкое участковое лесничество: кв. 1 — 33</t>
  </si>
  <si>
    <t>Шабалинское лесничество,  Ленинское сельское участковое лесничество: кв.  1 — 30</t>
  </si>
  <si>
    <t>Шабалинское лесничество,  Жирновское участковое лесничество: кв. 26 — 34,  46 — 58,
71 — 81</t>
  </si>
  <si>
    <t>Шабалинское лесничество,  Жирновское участковое лесничество:  кв. 137, 138, 151, 152,
163 — 167, 180 — 185, 196 — 201</t>
  </si>
  <si>
    <t>Шабалинское лесничество, Жирновское участковое лесничество:  кв.108, 109, 112 — 118, 131, 132</t>
  </si>
  <si>
    <t>Шабалинское лесничество,  Ленинское сельское участковое лесничество:  кв.  1 — 11</t>
  </si>
  <si>
    <t>Шабалинское лесничество,  Жирновское участковое лесничество:  кв.  6 — 16, 22 — 25,
42 — 44, 67 — 70</t>
  </si>
  <si>
    <t>Шабалинское лесничество,  Черновское сельское участковое лесничество:  кв. 1 — 65</t>
  </si>
  <si>
    <t>Шабалинское лесничество,  Новотроицкое сельское участковое лесничество:  кв.  1 — 27</t>
  </si>
  <si>
    <t>Шабалинское лесничество,  Ленинское сельское участковое лесничество:  кв. 1 — 20</t>
  </si>
  <si>
    <t>Шабалинское лесничество,  Гостовское участковое лесничество:  кв. 70,  121 — 130</t>
  </si>
  <si>
    <t>Шабалинское лесничество,  Черновское участковое лесничество: кв. 72 — 78</t>
  </si>
  <si>
    <t>Шабалинское лесничество,  Ленинское сельское участковое лесничество:  кв. 1 — 29</t>
  </si>
  <si>
    <t>Шабалинское лесничество,  Высокораменское участковое лесничество:  кв. 65 — 67, 90 — 100, 105, Гостовское участковое лесничество: кв.51,
63 — 65,  68,  81ч,  82ч,  83ч,  89ч,  90ч,  93ч — 96ч,  97,  112ч — 114ч</t>
  </si>
  <si>
    <t>Шабалинское лесничество,  Высокораменскоеучастковое лесничество:
кв.  1 — 20,  23 — 27,  41 — 47,  49 — 54,  68 — 77</t>
  </si>
  <si>
    <t>Шабалинское лесничество,  Жирновское участковое лесничество: кв. 1 — 5, 17 — 21, 36 — 41, 59 — 66, 84 — 88, 98 — 104, 209 — 212</t>
  </si>
  <si>
    <t>Шабалинское лесничество,  Ленинское сельское участковое лесничество:  кв. 1 — 12</t>
  </si>
  <si>
    <t>Шабалинское лесничество,  Гостовское участковое лесничество:  кв. 27 — 32, 44 — 50, 60 — 62, 66, 67, 78ч, 79ч, 80ч, 84ч, 85ч, 133, 134, 148, 149</t>
  </si>
  <si>
    <t>Шабалинское лесничество,  Черновское участковое лесничество:  кв. 14 — 19, 33, 46ч 47ч,  59 — 61,  79, 80</t>
  </si>
  <si>
    <t>Шабалинское лесничество,  Новотроицкое участковое лесничество:  кв. 1 — 32</t>
  </si>
  <si>
    <t>Шабалинское лесничество,  Ленинское сельское участковое лесничество: кв. 1 — 16</t>
  </si>
  <si>
    <t>Шабалинское лесничество,  Ленинское сельское участковое лесничество:  1 — 30</t>
  </si>
  <si>
    <t>Шабалинское лесничество,  Гостовское участковое лесничество: кв. 131, 132, 141 — 147, 155 — 162</t>
  </si>
  <si>
    <t xml:space="preserve">Шабалинское лесничество,  Гостовское участковое лесничество: кв. 11 — 16, 23 — 26, 33 — 37, 52, 53, 69            </t>
  </si>
  <si>
    <t>Шабалинское лесничество,  Новотроицкое сельское участковое лесничество: кв. 1 — 22</t>
  </si>
  <si>
    <t>Шабалинское лесничество,  Ленинское участковое лесничество:  кв. 132 — 137, 145 — 148, 151 — 155, 162 — 164</t>
  </si>
  <si>
    <t>Шабалинское лесничество,  Жирновское участковое лесничество:  кв.  82, 83, 89 — 97,
105 — 107, 127 — 130, 145, 214 — 219, 222, 230</t>
  </si>
  <si>
    <t xml:space="preserve">ПК «Анонс»  </t>
  </si>
  <si>
    <t xml:space="preserve">ООО СХП «Соловецкое»  </t>
  </si>
  <si>
    <t xml:space="preserve">ООО «СОВ»  </t>
  </si>
  <si>
    <t xml:space="preserve">СПК СА  «Ударник» </t>
  </si>
  <si>
    <t xml:space="preserve">СПК  «Родина»  </t>
  </si>
  <si>
    <t xml:space="preserve">ООО «Богородский ЛПХ» </t>
  </si>
  <si>
    <t>ООО «Диада»,  пгт Юрья, ул. Дачная,
д. 10 А.</t>
  </si>
  <si>
    <t>ООО «Форус-лес»,  с. Монастырское,
ул. Луговая</t>
  </si>
  <si>
    <t>ИП Дружинин В.А.,  пгт. Загарье,
ул. Гагарина, д. 10-2</t>
  </si>
  <si>
    <t xml:space="preserve">Юрьянское лесничество,  Ново-Поломское участковое лесничество: кв.   144,  145,   146 </t>
  </si>
  <si>
    <t xml:space="preserve">Юрьянское,  Юрьянское сельское участковое лесничество: кв. 1 — 46, 48 — 67 </t>
  </si>
  <si>
    <t xml:space="preserve">  Юрьянское,  Ново-Поломское участковое лесничество:  кв. 10, 11, 14 — 17, 21, 25 — 35, 44, 45, 47 — 51, 53, 54.</t>
  </si>
  <si>
    <t>ИП Потапов Анатолий Дмитриевич,
ул. Первомайская, д. 18</t>
  </si>
  <si>
    <t xml:space="preserve">ООО «Нордвуд» </t>
  </si>
  <si>
    <t>ООО «Нордвуд», пгт  Юрья,
ул. Дачная, д. 10а.</t>
  </si>
  <si>
    <t>ООО «Юрьянская мебельная фабрика»,
пгт  Юрья, ул. Лермонтова, д. 21</t>
  </si>
  <si>
    <t>ООО «Агро», дер. Коврижата,
Тужинский р-н</t>
  </si>
  <si>
    <t>ИП Рогожин Сергей Анатольевич,  пгт Тужа,  ул. Береговая, д. 29</t>
  </si>
  <si>
    <t>ООО «Ярлес»,   г. Яранск,  ул. Северная,
д. 23</t>
  </si>
  <si>
    <t>СПК СА «Верхоуслинский»,
дер. Верхоуслино</t>
  </si>
  <si>
    <t>СПК «Савичи»,   дер. Савичи,
ул. Черепановская, д. 1</t>
  </si>
  <si>
    <t>ИП Русинов А.И,  пгт Тужа,  ул. Береговая, д. 33</t>
  </si>
  <si>
    <t>ИП Краев Ю.П,  пгт Тужа,  ул. Береговая,
 д. 33</t>
  </si>
  <si>
    <t xml:space="preserve"> ИП Оботнин В.А,  пгт Тужа,
ул. Первомайская, д. 16</t>
  </si>
  <si>
    <t>Яранское лесничество,  Яранское участковое лесничество: кв. 9 — 11, 17, 20, 21, 25 — 32, 34 — 39, 41</t>
  </si>
  <si>
    <t>Яранское лесничество,  Каракшинское участковое лесничество:   кв. 1 — 7, 11ч, 12 — 15, 20ч, 29 — 34, 45ч, 46ч, 47, 48</t>
  </si>
  <si>
    <t>Яранское лесничество,  Яранское сельское участковое лесничество: кв. 42 — 53</t>
  </si>
  <si>
    <t>Яранское лесничество,  Тужинское сельское участковое  лесничество: кв. 31, 35, 36, 40ч, 41, 42ч, 45 — 50</t>
  </si>
  <si>
    <t>Яранское лесничество,  Каракшинское участковое лесничество: кв. 8 — 10, 11ч, 18, 19, 20ч, 26 — 28, 42 — 44, 45ч, 46ч</t>
  </si>
  <si>
    <t>Яранское лесничество,  Яранское сельское участковое лесничество:  кв. 54 — 64</t>
  </si>
  <si>
    <t>Яранское лесничество,  Салобелякское сельское участковое лесничество: кв. 1 — 21</t>
  </si>
  <si>
    <t>Яранское лесничество,  Тужинское участковое лесничество: кв. 1, 2; Тужинское сельское участковое лесничество: кв. 1 — 15; 16 — 24</t>
  </si>
  <si>
    <t xml:space="preserve">Яранское лесничество,  Михайловское участковое лесничество: кв. 10 — 15, 19 — 25, 31, 32       </t>
  </si>
  <si>
    <t>Яранское лесничество,  Яранское участковое лесничество: кв. 72, 75, 77 — 92</t>
  </si>
  <si>
    <t>Яранское лесничество,  Салобелякское сельское участковое лесничество: кв. 77 — 83</t>
  </si>
  <si>
    <t>Яранское лесничество,  Михайловское участковое лесничество: кв. 49, 50, 51, 53, 56 — 60</t>
  </si>
  <si>
    <t>Яранское лесничество,  Яранское сельское участковое лесничество:  кв. 14 — 20, 97</t>
  </si>
  <si>
    <t>Яранское лесничество,  Михайловское участковое лесничество: кв. 26 — 30, 34 — 36,
38 — 40</t>
  </si>
  <si>
    <t>Яранское лесничество,  Тужинское участковое лесничество: кв. 13 — 15, 27, 28, 46, 50 — 53,
78 — 80; Тужинское сельское: кв. 133, 134, 137</t>
  </si>
  <si>
    <t>Яранское лесничество,  Тужинское участковое лесничество: кв. 29, 58, 59, 62 — 70, 81, 82, 89 — 92</t>
  </si>
  <si>
    <t>Яранское лесничество,  Каракшинское участковое лесничество:   кв. 40, 41, 53 — 59</t>
  </si>
  <si>
    <t>ОАО «Агрофирма «Гордино»,
Афанасьевский р-н,  с. Гордино,
ул. Труда,  д. 21</t>
  </si>
  <si>
    <t xml:space="preserve">ООО «Ритм»,   Афанасьевский р-н,
с. Бисерово, ул. Советская, д. 40 </t>
  </si>
  <si>
    <t>Белохолуницкое лесничество: Прокопьевское участковое: кв.   2, 3, 5, 10, 13 — 17, 19 — 23,
26 — 28, 38 — 40, 47, 50, 52, 60 — 65, 74, 82, 84, 85, 89, 90, 91, 98, 99, 110, 113, 114,  Климковское участковое: кв.   51, 70 — 73, 90 — 93, 110 — 115, 129</t>
  </si>
  <si>
    <t>ООО «Медведь» Кировская обл.,
Богородский р-н, пгт Богородское,
ул. Кирова,  д. 17</t>
  </si>
  <si>
    <t>ООО «Вэлвуд», г. Киров,
ул. Воровского, д. 101-20</t>
  </si>
  <si>
    <t>ООО «Северлес»,   Кировская обл.,   г. Белая Холуница,  ул.  Кооперативная,  д. 5</t>
  </si>
  <si>
    <t>СПК «Поломский», Кировская обл.,
Фаленский р-н,  с. Полом,
ул. Победы, д. 1</t>
  </si>
  <si>
    <t xml:space="preserve">ОАО «Имени Кирова» </t>
  </si>
  <si>
    <t>КФХ Вылежанинов А.В., Республика Коми,  Прилузский р-н,
пос. Коржинский,  ул. Лесная,  д. 17-1</t>
  </si>
  <si>
    <t>ИП Мезенцев Ю.М., 612152,
Кировская обл., Даровской р-н,
пос. Ивановка</t>
  </si>
  <si>
    <t>ООО «Молома-лес», 612152,
Кировская обл., Даровской р-н,
пос. Ивановка</t>
  </si>
  <si>
    <t>ООО ЛЗК «Лунвож»,    613710, 
Кировская обл., г. Мураши, 
пер. Южный, д. 14</t>
  </si>
  <si>
    <t>Нагорское лесничество, Заевское участковое лесничествокв: 5 — 10, 16 — 23,  29 — 32, 35 — 38, 45, 46, 49,  51, 61,  62, 70, 71, 78,  79, 82 — 84, 92 — 95,  100 — 107, 110, 113 — 116, 124,  125,
128 — 140, 142 — 154, 158 — 173, 177 — 187, 210, 211, 212,  214, 227, 228, 230, 231, 256; Мулинское участковое лесничество: кв. 48, 60,  68, 69, 77, 78, 84, 90, 98, 99, 108, 109, 110, 113,
119 — 122, 125; Николаевское участковое лесничество: кв. 38, 40,  41, 54; Федоровское участковое лесничество: кв.  106, 114, 115, 122, 125</t>
  </si>
  <si>
    <t>ИП Жидких Александр Дмитриевич;          613451,  Кировская обл.,  Нолинский р-н,
пос. Медведок</t>
  </si>
  <si>
    <t>Опаринское лесничество: Альмежское участковое лесничество: кв.   53 — 55, 61 — 63, 65 — 70, 72 — 92,  Маромицкое участковое лесничество: кв.   7, 8, 10, 11, 12, 36, 37,  Латышское участковое лесничество: кв.   39, 48, 49, 50, 55, 57</t>
  </si>
  <si>
    <t xml:space="preserve">ООО «Лестехснаб плюс», 610046, 
Кировская обл.,  г. Киров, 
пр. Заготзерновский,  д. 8
</t>
  </si>
  <si>
    <t>ООО «Хольц Хаус»,  610033,  Кировская обл.,  г. Киров, 
ул. Московская, д. 122</t>
  </si>
  <si>
    <t xml:space="preserve">ООО «КРОСС»,  613814 Опаринский р-н,
дер.  В. Волманга
</t>
  </si>
  <si>
    <t>Орловское лесничество,  Степановское сельское участковое лесничество: кв. 1 — 30</t>
  </si>
  <si>
    <t>Орловское лесничество Русановское сельское участковое лесничество: кв. 22 — 27, 29 — 31,
34 — 36, 38 — 43, 46</t>
  </si>
  <si>
    <t>Орловское лесничество, Степановское сельское участковое лесничество: кв. 1 — 41</t>
  </si>
  <si>
    <t>Орловское лесничество, Русановское сельское участковое лесничество: кв. 1 — 21,  Тохтинское участковое лесничество: кв. 1 — 6,  10 — 13,  19,  24</t>
  </si>
  <si>
    <t>Орловское лесничество, Степановское сельское участковое лесничество: кв. 14, 15ч, 17 — 20, 26, 28, 29</t>
  </si>
  <si>
    <t>Парковое лесничество, Перекопское участковое лесничество: кв.  3, 20, 57 — 59</t>
  </si>
  <si>
    <t>Парковое лесничество, Перекопское участковое лесничество: кв. 32, 33, 35, 38, 39,  Просницкое участковое лесничество: кв.  26 — 30,  Чепецкое участковое лесничество: кв  33, 36, 42, 43, 46</t>
  </si>
  <si>
    <t>Парковое лесничество, Медянское  участковое лесничество: кв  2, 3, 13, 14, 34, 35, 37, 38, 39, 40, 41</t>
  </si>
  <si>
    <t>Пинюгское лесничество,  Подосиновское участковое лесничество: кв. 1 — 14, 20 — 28,
32 — 47, 50, 53 — 57, 60 — 64, 73 — 78, 85 — 88, 122</t>
  </si>
  <si>
    <t>Пинюгское лесничество, Пушемское участковое  лесничество: кв. 34ч, 80ч, 81ч, 82ч,  83ч,  140ч,  141ч, 143ч; кв.  35ч, 88ч; кв. 49ч, 2ч, 3ч, 16ч, 19ч, 24ч, 87ч, 92ч</t>
  </si>
  <si>
    <t>Рудниковское лесничество,  Гидаевское участковое лесничество: кв.  125 — 130, 101, 112, 113, 121 — 124, Лесновское участковое лесничество: кв. 30, 31, 52, 53, 74, 75, 93 — 96, 109, 112 — 115, 125 — 129, 135 — 142, 148 — 152, 156, 162 — 167, 1, 25 — 29, 35, 36, 46 — 51, 68, 70 — 73, 76, 77, 83 — 87, 90 — 92, 102 — 108, 110, 111, 119 — 124, 132 — 134, 146, 147, 153 — 155, 157 — 161, 168 — 191, Заводское участковое лесничество: кв. 1, 2</t>
  </si>
  <si>
    <t>Рудниковское лесничество, Рудниковское участковое лесничество: кв. 9, 10, 14, 15, 137,
55 — 57, 65, 66, 75, 81, 83, 84, 91, 93, 106 — 108, 135, 136</t>
  </si>
  <si>
    <t>Рудниковское лесничество, Гидаевское участковое лесничество: кв.  76 — 78, 87, 88, 94, 95, 102 — 104, 114, 115, 32, 37, 38, 43, 44, 49, 50, 55, 56,
65 — 68</t>
  </si>
  <si>
    <t>ООО «Заречье», пгт  Санчурск</t>
  </si>
  <si>
    <t>ООО «Тополь», пгт Санчурск,
ул. Космонавтов,  д. 12</t>
  </si>
  <si>
    <t>ИП Лобанов Сергей Валентинович,
Санчурский р-н ,  дер. Большая Поломка,
ул. Центральная,  д.16</t>
  </si>
  <si>
    <t>ИП Костылев А.С. КФХ «Нива», 
дер. Липовка</t>
  </si>
  <si>
    <t>Синегорское лесничество,  Кобринское участковое лесничество: кв. 30, 36, 41, 42, 46 — 55, 58, 59, 61, 62, 64, 72, 75, 80, 88; Орлецовское участковое лесничество: кв.  1 — 4, 6 — 11, 14, 17 — 22, 26, 28 — 32.34, 36 — 40, 44, 45, 48, 51 — 56, 59 — 64, 68, 70 — 72, 75, 76, 79, 80, 82 — 85, 87, 91, 93 — 95, 104; Краснореченское участковое лесничество:
кв. 31, 32, 37 — 40, 43 — 45, 47, 48, 51 — 54, 56,58, 59, 62, 63, 66, 69 — 72, 74, 77 — 79, 82,
96 — 99, 102, 103, 137 — 139, 145 — 148, 154 — 156, 162, 163, 170</t>
  </si>
  <si>
    <t>Синегорское лесничество,  Кобринское участковое лесничество: кв. 83ч, 84ч, 85ч; Первомайское участковое лесничество: кв. 62, 87; Краснореченское участковое лесничество:
кв. 115, 140, 141, 159; Крутоложское участковое лесничество: кв. 15 — 17, 29 — 31, 43 — 45; 8, 20, 25, 26, 35 — 40, 47 — 51, 59 — 63, 67 — 69; Орлецовское участковое лесничество: кв. 5, 12, 13, 25, 27, 35, 49, 50, 57, 99, 100; Кобринское участковое лесничество: 
кв. 1 — 7, 9 — 29, 31 — 35, 37 — 40, 43; 77, 79, 82, 86, 87, 89; Краснореченское участковое лесничество: кв. 1, 2, 5 — 7, 12 — 16, 19 — 23;Синегорское участковое лесничество: кв. 23 — 25, 32 — 37, 63 — 65, 74, 75, 77, 78</t>
  </si>
  <si>
    <t>Синегорское лесничество,  Кобринское участковое лесничество: кв. 8; Краснореченское участковое лесничество: кв. 3, 4, 8 — 11, 17, 18, 24 — 27, 33, 34, 41, 42, 49, 50, 83 — 95</t>
  </si>
  <si>
    <t>Слободское лесничество, Совьинское участковое лесничество: кв.  31 — 33,
Шестаковское участковое лесничество: кв.  24 — 27, 29 — 31, 42</t>
  </si>
  <si>
    <t>Слободское лесничество, Каринское участковое лесничество: кв.  50 — 56,
Роговское участковое лесничество: кв.  15, 16,
24 — 28, 55 — 62, 66</t>
  </si>
  <si>
    <t>Суводское лесничество, Суводское участковое лесничество:  кв.   169,  170,  187  —  191,  204  —  208,  220  —  224,  236  —  245,  246ч,  259,  260</t>
  </si>
  <si>
    <t>Унинское лесничество, Унинское сельское участковое лесничество: кв.   1 — 7,  Унинское сельское участковое лесничество: кв.   1 — 25,  Унинское сельское участковое лесничество:
кв.   1 — 13</t>
  </si>
  <si>
    <t>Унинское лесничество, Хорошевское сельское  кв.   1 — 24</t>
  </si>
  <si>
    <t>Шабалинское лесничество,  Жирновское участковое лесничество: кв.  153 — 159,  168 — 178,  186 — 194,  202 — 208</t>
  </si>
  <si>
    <t xml:space="preserve">«Кооператив Лад»  </t>
  </si>
  <si>
    <t>Шабалинское лесничество,  Черновское участковое лесничество: кв. 20, 25, 26, 29, 35,
37 — 39, 55</t>
  </si>
  <si>
    <t>Юрьянское лесничество, Гороховское сельское участковое лесничество:  кв. 1 — 33</t>
  </si>
  <si>
    <t>Юрьянское лесничество,   Ново-Поломское участковое лесничество: кв. 107, 108, 128, 129, 140</t>
  </si>
  <si>
    <t>Юрьянское лесничество,   Великорецкое участковое лесничество:  кв. 112, 82, 80, 71, 72, 73, 68, 67, 66, 65, 70</t>
  </si>
  <si>
    <t>Юрьянское лесничество,  Юрьянское участковое лесничество: кв.  68,  выделы 3, 6, 7</t>
  </si>
  <si>
    <t>Юрьянское лесничество,  Юрьянское участковое лесничество:  кв.  45 — 48,  68 ч,  69 ч,   70,  79,  134</t>
  </si>
  <si>
    <t>Юрьянское лесничество,  Великорецкое участковое лесничество:  кв.  3 — 5, 7, 17, 26, 27, 30 — 36, 56, 57, 81, 86 — 89, 93 — 95, 99 — 105, 108, 109,
113 — 120</t>
  </si>
  <si>
    <t>Юрьянское лесничество,  Юрьянское участковое лесничество:  кв.  68</t>
  </si>
  <si>
    <t>ООО «Лес-плюс»,    дер. Большая Орша, Оршанский р-н, Республика Марий Эл</t>
  </si>
  <si>
    <t>СПК «Пушкино»,   дер. Пушкино,
ул. Пушкина, д. 8</t>
  </si>
  <si>
    <t>Яранское лесничество,  Салобелякское участковое лесничество:   кв. 7, 8, 12, 13, 17 — 22, 25 — 32,
36 — 42</t>
  </si>
  <si>
    <t>Опаринское лесничество, Шадринское участковое лесничество: кв.  5 — 10,  13,  14,  28,  41,  51,  52,  69,  80 — 83,  86,  87,  97 — 99,  104 — 108,  Волмангское участковое лесничество: кв.  29 — 31,   35,    41 — 47,  54 — 57,  67,  72 — 74,  76,  78, 80 — 87,  91,  93 — 96,  98 — 100</t>
  </si>
  <si>
    <t>Ранцевый лесной огнетушитель</t>
  </si>
  <si>
    <t>Морозова Татьяна Николаевна</t>
  </si>
  <si>
    <t>начальник лесного отдела министерства Дубровского лесничества</t>
  </si>
  <si>
    <t>Огорельцева Наталия Михайловна</t>
  </si>
  <si>
    <t>Харламова Алевтина Анатольевна</t>
  </si>
  <si>
    <t>Шишмакова Татьяна Николаевна</t>
  </si>
  <si>
    <t>начальник лесного отдела министерства Пинюгского лесничества</t>
  </si>
  <si>
    <t>Михеев Владимир Александрович</t>
  </si>
  <si>
    <t xml:space="preserve">(83364) 4-12-51,
89128251954
</t>
  </si>
  <si>
    <t>Буторин Дмитрий Юрьевич</t>
  </si>
  <si>
    <t>(83331) 2-19-51</t>
  </si>
  <si>
    <t>(83331) 2-19-59</t>
  </si>
  <si>
    <t>Волокитин Владимир Валентинович</t>
  </si>
  <si>
    <t>Комаров Владимир Сергеевич</t>
  </si>
  <si>
    <t xml:space="preserve">(83335) 2-12-51, 
89123360109 </t>
  </si>
  <si>
    <t>Чернов Андрей Юрьевич</t>
  </si>
  <si>
    <t>(83334) 6-12-53</t>
  </si>
  <si>
    <t>Конев Анатолий Васильевич</t>
  </si>
  <si>
    <t>(83336) 2-14-36, 89123759761</t>
  </si>
  <si>
    <t>(83337) 2-55-30, 89229477223</t>
  </si>
  <si>
    <t>(83338) 2-13-53, 89127327884</t>
  </si>
  <si>
    <t>Захарова Светлана Николаевна</t>
  </si>
  <si>
    <t>(83342) 4-12-51, 
4-16-37, 89195158397</t>
  </si>
  <si>
    <t>Рябинин Сергей Иванович</t>
  </si>
  <si>
    <t>(83348) 2-28-44</t>
  </si>
  <si>
    <t>(83368) 2-11-80, 89127211004</t>
  </si>
  <si>
    <t>(83352) 2-20-40, 89123365702</t>
  </si>
  <si>
    <t>Васенин Александр Николаевич</t>
  </si>
  <si>
    <t>(83355) 2-21-50</t>
  </si>
  <si>
    <t>Хомяков Владимир Алексеевич</t>
  </si>
  <si>
    <t>(83362) 4-12-51,
89229146679</t>
  </si>
  <si>
    <t>Галкин Сергей Аркадьевич</t>
  </si>
  <si>
    <t>(83375) 2-12-51,
89195000925</t>
  </si>
  <si>
    <t>Бурова Татьяна Васильевна</t>
  </si>
  <si>
    <t>(83332) 2-15-35, 89127152774</t>
  </si>
  <si>
    <t xml:space="preserve">Федотов Юрий Пахомович </t>
  </si>
  <si>
    <t>Иконников Денис Сергеевич</t>
  </si>
  <si>
    <t>Казанцева Ольга Александровна</t>
  </si>
  <si>
    <t>(83366) 2-42-24</t>
  </si>
  <si>
    <t>Шаляпин А.П.</t>
  </si>
  <si>
    <t>начальник пожарной части Конев А.В.</t>
  </si>
  <si>
    <t xml:space="preserve">  АТП ; ООО «Уником» ; МУП «Гарант»</t>
  </si>
  <si>
    <t>Морозова Т.Н.</t>
  </si>
  <si>
    <t>Толстобров В.В.</t>
  </si>
  <si>
    <t>Хрущ О.Н.</t>
  </si>
  <si>
    <t>Остряков А.Н.</t>
  </si>
  <si>
    <t>глава Котельничского района Захарова С.Н.</t>
  </si>
  <si>
    <t>Красных Л.В.</t>
  </si>
  <si>
    <t>начальник лесного отдела Харламова А.А.</t>
  </si>
  <si>
    <t>начальник ПП (Свечинский) МО МВД России (Котельничский) майор полиции Гребенкин А.С.</t>
  </si>
  <si>
    <t>глава Советского района Галкин С.А.</t>
  </si>
  <si>
    <t>глава Пижанского района Весенин А.Н.</t>
  </si>
  <si>
    <t>глава Фалёнского района
Бурова Т.В.</t>
  </si>
  <si>
    <t>главный врач Чиркова Е.В.</t>
  </si>
  <si>
    <t>главный врач Киселев А.В.</t>
  </si>
  <si>
    <t>глава района Федотов Ю.П.</t>
  </si>
  <si>
    <t xml:space="preserve">89127157546,
8(8332) 67-68-69,
8(8332) 65-17-49
</t>
  </si>
  <si>
    <t>участковый государственный инспектор в области охраны окружающей среды</t>
  </si>
  <si>
    <t xml:space="preserve">8(83349) 7-43-75 
</t>
  </si>
  <si>
    <t>ООО «Промлес», дер. Леваны,
Фаленский р-н,   Кировская обл.</t>
  </si>
  <si>
    <t>ООО «Вятский лес», с. Низево, Фаленский р-н,  Кировская обл.</t>
  </si>
  <si>
    <t>ООО СХП «Вогульский лес»,                    дер. Вогульцы,
Фаленский р-н, Кировская обл.</t>
  </si>
  <si>
    <t>Зуевский район, Сезеневское участковое лесничество: кв. 66,84,85,93</t>
  </si>
  <si>
    <t xml:space="preserve">ООО «ПК«Золотое зерно» </t>
  </si>
  <si>
    <t>ИП Печенкин М.В.</t>
  </si>
  <si>
    <t xml:space="preserve">ОАО «Березовский леспромхо»,  613810,   пгт Опарино, ул. Стахановская, д. 2
</t>
  </si>
  <si>
    <t xml:space="preserve">КОГАУ «Региональный центр зимних видов спорта «Перекоп» </t>
  </si>
  <si>
    <t xml:space="preserve">АО «Транснефть-Прикамье»    </t>
  </si>
  <si>
    <t xml:space="preserve">АО «Связьтранснефть»     </t>
  </si>
  <si>
    <t>Уржумское лесничество: Октябрьское участковое лесничество: кв. 42ч,51ч</t>
  </si>
  <si>
    <t>Уржумское лесничество: Октябрьское участковое лесничество: кв. 31ч,56ч</t>
  </si>
  <si>
    <t>Уржумское лесничество: Октябрьское участковое лесничество: кв. 105ч</t>
  </si>
  <si>
    <t>Фаленское лесничество, Талицкое участковое лесничество : кв. 16,30 — 34,46, 40,42,45; Фаленское участковое лесничество: кв. 191 — 98,108 — 110,127,128,131 — 137,138,148 — 151,153 — 155,161,164 — 167</t>
  </si>
  <si>
    <t>5 ПХС, 
3 авиаотделения.
Итого: 8 ЛПФ</t>
  </si>
  <si>
    <t>Сергеев Павел Андреевич</t>
  </si>
  <si>
    <t>Афанасьевское, Белохолуницкое, Рудниковское, Кайское, Кирсинское, Омутнинское</t>
  </si>
  <si>
    <t>Афанасьевский, Белохолуницкий, Верхнекамский, Омутнинский районы</t>
  </si>
  <si>
    <t xml:space="preserve">город Киров, Богородский, Верхошижемский, Зуевский, Кирово-Чепецкий, Куменский, Мурашинский, Опаринский, Оричевский, Слободской, Нагорский, Унинский, Фаленский, Юрьянский, Сунский районы Киовской области  </t>
  </si>
  <si>
    <t xml:space="preserve">Парковое, Верхошижемское, Зуевское, Кирово-Чепецкое, Куменское, Мурашинское, Опаринское, Оричевское, Слободское, Нагорское, Унинское, Фаленское, Юрьянское лесничества </t>
  </si>
  <si>
    <t>начальник  лесного отдела министерства  Белохолуницкого лесничества</t>
  </si>
  <si>
    <t xml:space="preserve">№ 502 от 07.12.2018 </t>
  </si>
  <si>
    <t>Быданов Владимир Михайлович</t>
  </si>
  <si>
    <t>главный специалист-эксперт лесного отдела министерства Белохолуницкого лесничества</t>
  </si>
  <si>
    <t>(83364) 4-35-75</t>
  </si>
  <si>
    <t xml:space="preserve">№ 507 от 12.12.2018 </t>
  </si>
  <si>
    <t>ООО «Вектор»</t>
  </si>
  <si>
    <t>Устюжанин Александр Сергеевич</t>
  </si>
  <si>
    <t>Манылов Сергей Николаевич</t>
  </si>
  <si>
    <t>№ 262 от 10.04.2013</t>
  </si>
  <si>
    <t>директор ООО «Дубрава»</t>
  </si>
  <si>
    <t xml:space="preserve">№ 15п/02-18.01 от 04.04.18 </t>
  </si>
  <si>
    <t>Михеев Александр Игоревич</t>
  </si>
  <si>
    <t>Егоровых Анастасия Юрьевна</t>
  </si>
  <si>
    <t>Асапов Алексей  Семенович</t>
  </si>
  <si>
    <t>Поздин Алексей Николаевич</t>
  </si>
  <si>
    <t xml:space="preserve">директор ООО «Дружба» </t>
  </si>
  <si>
    <t>(83336) 5-15-38, 89823878727</t>
  </si>
  <si>
    <t>№ 22п-17-01 от 12.04.2017</t>
  </si>
  <si>
    <t>ИП Петров А.В.</t>
  </si>
  <si>
    <t>начальник лесного отдела министретсва Дубровского лесничества</t>
  </si>
  <si>
    <t>№ 503 от 07.12.2018</t>
  </si>
  <si>
    <t>главный специалист-эксперт  лесного отдела министерства Верхошижемского лесничества</t>
  </si>
  <si>
    <t>ИП Аникеев Н.В.</t>
  </si>
  <si>
    <t>Чирков Николай Гаврилович</t>
  </si>
  <si>
    <t>Зубков Алексей Павлович</t>
  </si>
  <si>
    <t>мастер лесного хозяйства ИП Поп Н.Н.</t>
  </si>
  <si>
    <t xml:space="preserve">мастер леса СПК Колхоз «Поломский» </t>
  </si>
  <si>
    <t>Батина Танзиля Рустамовна</t>
  </si>
  <si>
    <t>(83338) 2-20-68</t>
  </si>
  <si>
    <t>начальник участка АО «НЛК»</t>
  </si>
  <si>
    <t xml:space="preserve">мастер леса                 ИП Двоеглазов А.А. </t>
  </si>
  <si>
    <t>Новокшонов Алексей Сергеевич</t>
  </si>
  <si>
    <t>№ 474 от 20.04.2018</t>
  </si>
  <si>
    <t>№ 495 от  07.12.2018</t>
  </si>
  <si>
    <t>ИП Ефркмова С.М.</t>
  </si>
  <si>
    <t>Бабиков Александр Васильевич</t>
  </si>
  <si>
    <t>ИП Чернавин Е.А.</t>
  </si>
  <si>
    <t>Чекалкин Павел Иванович</t>
  </si>
  <si>
    <t>(83343) 2-16-01</t>
  </si>
  <si>
    <t>№ 26 от 18.04.2016</t>
  </si>
  <si>
    <t>Назаров Владимир Васильевич</t>
  </si>
  <si>
    <t>Вилежанинов Александр Васильевич</t>
  </si>
  <si>
    <t>ИП Назаров В.В.</t>
  </si>
  <si>
    <t>директор ООО «Кодон»</t>
  </si>
  <si>
    <t>ИП Мезенцев Ю.М.</t>
  </si>
  <si>
    <t xml:space="preserve">Мохова Светлана Геннадьевна </t>
  </si>
  <si>
    <t>(83348)2-26-98</t>
  </si>
  <si>
    <t>Рябов Юрий Макарович</t>
  </si>
  <si>
    <t>№  3323  от 14.04.2010</t>
  </si>
  <si>
    <t>№ 3337 от 22.03.2016</t>
  </si>
  <si>
    <t>Блинов Сергей Александрович</t>
  </si>
  <si>
    <t>№ 28п-17-01 от 18.04.17</t>
  </si>
  <si>
    <t>Шумилов Сергей Николаевич</t>
  </si>
  <si>
    <t>№ 15п-18-01 от 03.04.18</t>
  </si>
  <si>
    <t>Попов Алексей Владимирович</t>
  </si>
  <si>
    <t>№ 15п-18-02 от 03.04.18</t>
  </si>
  <si>
    <t>раскряжовщик             ИП Ожегов Н.В.</t>
  </si>
  <si>
    <t>вальщик                       ИП Логинов А.Ф.</t>
  </si>
  <si>
    <t>Машковцев Василий Александрович</t>
  </si>
  <si>
    <t>Лутошкин Иван Александрович</t>
  </si>
  <si>
    <t>№ 19п/12-16-02 от 11.04.2016</t>
  </si>
  <si>
    <t>Калинин Илья Николаевич</t>
  </si>
  <si>
    <t>старший мастер УПЛУ ЦТАО ФКУ ИК- 6 УФСИН России по Кировской области</t>
  </si>
  <si>
    <t>89531355577, (83352) 38-1-39</t>
  </si>
  <si>
    <t>№ 36п-18-03 от 29.05.2018</t>
  </si>
  <si>
    <t>ИП Полупанов Ю.И.</t>
  </si>
  <si>
    <t xml:space="preserve">мастер леса ООО «Вяткалес» </t>
  </si>
  <si>
    <t>Шубин Вадим Геннадьевич</t>
  </si>
  <si>
    <t>№ 29П 07-17-01 от 25.04.2017</t>
  </si>
  <si>
    <t>Просворнин Андрей Алексеевич</t>
  </si>
  <si>
    <t>№ 334 от 19.04.2014</t>
  </si>
  <si>
    <t xml:space="preserve">директор ООО «Кросс» </t>
  </si>
  <si>
    <t>Жолобов Сергей Игоревич</t>
  </si>
  <si>
    <t>Сенников Александр Анатольевич</t>
  </si>
  <si>
    <t>№ 03п-17-02 от 24.01.2017</t>
  </si>
  <si>
    <t xml:space="preserve">директор ООО «Надежда-Лес» </t>
  </si>
  <si>
    <t xml:space="preserve">мастер леса Паломицкого участка ООО «Лестехснаб плюс» </t>
  </si>
  <si>
    <t xml:space="preserve">свидетельство 3409 </t>
  </si>
  <si>
    <t>Ануфриев Николай Анатольевич</t>
  </si>
  <si>
    <t>Сысоев Анатолий Аркадьевич</t>
  </si>
  <si>
    <t>Шабалин Василий Филиппович</t>
  </si>
  <si>
    <t>Баев Анатолий Васильевич</t>
  </si>
  <si>
    <t>Голиков Вячеслав Александрович</t>
  </si>
  <si>
    <t>Поносов Андрей Ильич</t>
  </si>
  <si>
    <t>Деветьяров Шамиль Шахимаратович</t>
  </si>
  <si>
    <t>Наймушин Николай Иванович</t>
  </si>
  <si>
    <t>Веревщиков Василий Денисович</t>
  </si>
  <si>
    <t>Чечулин Владимир Михайлович</t>
  </si>
  <si>
    <t>Бельтюков Алексндр Капитонович</t>
  </si>
  <si>
    <t>Меншиков Константин Петрович</t>
  </si>
  <si>
    <t>ИП Нечаев С.В.</t>
  </si>
  <si>
    <t>ИП Ибрагимов Э.И.</t>
  </si>
  <si>
    <t>главный специалист-эксперт лесного отдела министерства Пинюгского лесничества</t>
  </si>
  <si>
    <t>Груздев Андрей Иванович</t>
  </si>
  <si>
    <t>ИП Агалаков С.А.</t>
  </si>
  <si>
    <t>Ивонинский Юрий Владимирович</t>
  </si>
  <si>
    <t xml:space="preserve">начальник лесного отдела министертсва Пинюгского лесничества </t>
  </si>
  <si>
    <t>Мохин Александр Анатольевич</t>
  </si>
  <si>
    <t>ООО «Агролесторг»</t>
  </si>
  <si>
    <t>диплом по специальности "Лесное хозяйство"</t>
  </si>
  <si>
    <t>№ 519 от 12.12.2018</t>
  </si>
  <si>
    <t>№ 5599 от 19.04.2016</t>
  </si>
  <si>
    <t>№ 53п-16-05 от 07.12.2016</t>
  </si>
  <si>
    <t>ИП Шульга В.А.</t>
  </si>
  <si>
    <t>№ 506 от 07.12.2018</t>
  </si>
  <si>
    <t>ООО «Форест ЛТД»</t>
  </si>
  <si>
    <t>ООО «Тополь»</t>
  </si>
  <si>
    <t>ООО «Санчурский мелиоратор»</t>
  </si>
  <si>
    <t xml:space="preserve">ООО «Лесинвест» </t>
  </si>
  <si>
    <t>ИП Лобанов С.В.</t>
  </si>
  <si>
    <t xml:space="preserve">ООО «Заречье» </t>
  </si>
  <si>
    <t>Машковцев Евгений Владимирович</t>
  </si>
  <si>
    <t>мастер леса ООО «Свеча-Лес»</t>
  </si>
  <si>
    <t>№ 61п/02-18-01 от 09.10.2018</t>
  </si>
  <si>
    <t>ИП Глушков Н.А.</t>
  </si>
  <si>
    <t>Пупырев Алексей Васильевич</t>
  </si>
  <si>
    <t>Волков Илья Александрович</t>
  </si>
  <si>
    <t>№ 15П/07-18-01 от 06.04.2018</t>
  </si>
  <si>
    <t>заместитель директора АО «Сибирь лес»</t>
  </si>
  <si>
    <t>Волков Константин Иванович</t>
  </si>
  <si>
    <t>89229359289</t>
  </si>
  <si>
    <t>№ 15П/07-18-02 от 28.03.2018</t>
  </si>
  <si>
    <t>инженер лесного отдела ООО ПКП «Алмис»</t>
  </si>
  <si>
    <t>мастер леса ООО «КИТ»</t>
  </si>
  <si>
    <t>Долгополова Ольга Васильевна</t>
  </si>
  <si>
    <t>Лопатин Виктор Германович</t>
  </si>
  <si>
    <t>№ 39п/01-18-01 от 26.06.2018</t>
  </si>
  <si>
    <t>ИП Рогожин А.А.</t>
  </si>
  <si>
    <t>№ 475 от 20.04.2018</t>
  </si>
  <si>
    <t>Деревянных Роман Владимирович</t>
  </si>
  <si>
    <t>№ 14п-01-17-06 от 23.03.2017</t>
  </si>
  <si>
    <t>№ 13п-18-05 от 27.03.2018</t>
  </si>
  <si>
    <t>Ведерников Артемий Михайлович</t>
  </si>
  <si>
    <t>мастер леса СПК «Красное знамя»</t>
  </si>
  <si>
    <t>ИП Мальцев М.В.</t>
  </si>
  <si>
    <t>ИП Сухих В.М.</t>
  </si>
  <si>
    <t>ИП Никитин А.Г.</t>
  </si>
  <si>
    <t>Пушкарев Алексей Николаевич</t>
  </si>
  <si>
    <t>№ 05-18-01 от 16.03.2018</t>
  </si>
  <si>
    <t>Масленникова Татьяна Генндьевна</t>
  </si>
  <si>
    <t xml:space="preserve">№ 14п/01-17-05 от 23.03.2017 </t>
  </si>
  <si>
    <t xml:space="preserve">директор ООО «Крона» </t>
  </si>
  <si>
    <t>Юрлов Лев Александровитч</t>
  </si>
  <si>
    <t>№ 05п/01-18-01 от 26.03.2018</t>
  </si>
  <si>
    <t>мастер                      ООО «Ресурс А»</t>
  </si>
  <si>
    <t>Блинов Василий Анатольевич</t>
  </si>
  <si>
    <t xml:space="preserve">СПК СА колхоз «Маяк» </t>
  </si>
  <si>
    <t>№ 14 от 23.04.2012</t>
  </si>
  <si>
    <t>ИП Русинов А.И.</t>
  </si>
  <si>
    <t>ИП Краев Ю.П.</t>
  </si>
  <si>
    <t>ИП Рогожин С.А.</t>
  </si>
  <si>
    <t>Ширяев Александр Геннадьевич</t>
  </si>
  <si>
    <t>№ 443 от 08.05.2015</t>
  </si>
  <si>
    <t>№ 11п/01-16-03 от 01.04.2016</t>
  </si>
  <si>
    <t xml:space="preserve">инженер по лесопользованию КОГКУ «Кировлесцентр» </t>
  </si>
  <si>
    <t xml:space="preserve">мастер по лесфонду    ИП Черанев Л.В. </t>
  </si>
  <si>
    <t>ИП Шуплецов А.Л.</t>
  </si>
  <si>
    <t xml:space="preserve">мастер леса                 ИП Козлова Т.Б. </t>
  </si>
  <si>
    <t>мастер леса                 ИП Мальцева Л.С.</t>
  </si>
  <si>
    <t>специалист                      ИП Миронов Н.А.</t>
  </si>
  <si>
    <t xml:space="preserve">мастер леса                 ИП Пупышев А.В. </t>
  </si>
  <si>
    <t>мастер леса                       ИП Аботуров С.В.</t>
  </si>
  <si>
    <t>специалист                      ИП Ефремова С.М.</t>
  </si>
  <si>
    <t>главный специалист-эксперт лесного отдела министертсва Кикнурского лесничества</t>
  </si>
  <si>
    <t>ведущий специалист-эксперт лесного отдела министерства Кикнурского лесничества</t>
  </si>
  <si>
    <t>главный специалист-эксперт лесного отдела министерства Кильмезского лесничества</t>
  </si>
  <si>
    <t>мастер леса                 ИП Исупов Ф.Ф.</t>
  </si>
  <si>
    <t xml:space="preserve">мастер леса                 ИП Козлова Т.Б  </t>
  </si>
  <si>
    <t xml:space="preserve">инженер                          ИП Шуплецов А.Л. </t>
  </si>
  <si>
    <t>ИП Фоминых С.В.</t>
  </si>
  <si>
    <t>ИП Ахтулов В.С.</t>
  </si>
  <si>
    <t xml:space="preserve">главный специалист-эксперт лесного отдела министерства Нолинского лесничества
</t>
  </si>
  <si>
    <t xml:space="preserve">ведущий специалист-эксперт лесного отдела министерства Нолинского лесничества
</t>
  </si>
  <si>
    <t>мастер леса                 ИП Устюгов</t>
  </si>
  <si>
    <t>мастер леса                    ИП Замятин С.М.</t>
  </si>
  <si>
    <t>мастер леса                      ИП Копылов В.А.</t>
  </si>
  <si>
    <t>мастер леса                     ИП Елькин В.В.</t>
  </si>
  <si>
    <t>главный специалист-эксперт лесного отдела министерства Унинского лесничества</t>
  </si>
  <si>
    <t>мастер леса                 ИП Ошурков И.Н.</t>
  </si>
  <si>
    <t>глава крестьянсгого фермерского хозяйства</t>
  </si>
  <si>
    <t>ведущий специалист-эксперт лесного отдела министерства Фаленского лесничества</t>
  </si>
  <si>
    <t>ИП Оботонин В.А.</t>
  </si>
  <si>
    <t>управление массовых коммуникаций Кировской области</t>
  </si>
  <si>
    <t>начальник управления массовых коммуникаций</t>
  </si>
  <si>
    <t>Мохова Светлана Геннадьевна</t>
  </si>
  <si>
    <t>(83348) 2-12-93,
2-26-98,
89229444178</t>
  </si>
  <si>
    <t>(83361) 6-40-95,
89229577038</t>
  </si>
  <si>
    <t>(83339) 3-61-61,
89226662184</t>
  </si>
  <si>
    <t xml:space="preserve">КОГКУ «Кировлесцентр», 610027, Кировская область, г. Киров, ул. Пролетарская, д. 43,
Князев Станислав Сергеевич, 8(8332) 67-54-05  </t>
  </si>
  <si>
    <t>ФГБУ«Государственный природный заповедник «Нургуш», 610002, Кировская область, г. Киров,
ул. Ленина, д. 129а, Тарасова Елена Михайловна, (8332) 67-68-69, 37-39-90</t>
  </si>
  <si>
    <t>Фалёнский РЭС ПО «ЮЭС» филиала «Кировэнерго»</t>
  </si>
  <si>
    <t>Унинский РЭС ПО «ЮЭС» филиала «Кировэнерго»</t>
  </si>
  <si>
    <t>Администрация Белохолуницкого муниципального района</t>
  </si>
  <si>
    <t>ФГКУ «11 отряд ФПС по Кировской области»</t>
  </si>
  <si>
    <t>Отделение надзорной деятельности и профилактической работы Белохолуницкого района</t>
  </si>
  <si>
    <t xml:space="preserve">23 ПЧ ФГКУ  «1 отряд ФПС по Кировской области»,
</t>
  </si>
  <si>
    <t>Начальник отдела            Тарасов М.В.</t>
  </si>
  <si>
    <t>6 ПСЧ ФГКУ «11 отряд ФПС по Кировской области»</t>
  </si>
  <si>
    <t>12 ПЧ ФКГУ «1 отряд ФПС по Кировской области»</t>
  </si>
  <si>
    <t>Торицын С.В.</t>
  </si>
  <si>
    <t>Зорин Д.С.</t>
  </si>
  <si>
    <t>ФГКУ «6 отряд ФПС по Кировской области»       ОПТКП № 3</t>
  </si>
  <si>
    <t>начальник отдела            Кашин В.Ю.;
участковые лесничие</t>
  </si>
  <si>
    <t>41 ПЧ ФГКУ «5 отряд ФПС по Кировской области»</t>
  </si>
  <si>
    <t>КОГП «Вятские автомобильные дороги»</t>
  </si>
  <si>
    <t>45 ПЧ ФГКУ «6 отряд ФПС по Кировской области»</t>
  </si>
  <si>
    <t>ФКГУ «3 отряд ФПС по Кировской области»      ОПТКП №1</t>
  </si>
  <si>
    <t>38 ПЧ ФКГУ «3 отряд ФПС по Кировской области»</t>
  </si>
  <si>
    <t>КОГБУЗ «Слободская ЦРБ» сектор по работе учреждений здравоохранения</t>
  </si>
  <si>
    <t>18 ПЧ ФКГУ «5 отряд ФПС по Кировской области»</t>
  </si>
  <si>
    <t>36 ПЧ ФКГУ «5 отряд ФПС по Кировской области»</t>
  </si>
  <si>
    <t>Администрации Шабалинского района, отдел гражданской защиты</t>
  </si>
  <si>
    <t>59 ПЧ ФКГУ «11 отряд ФПС по Кировской области»</t>
  </si>
  <si>
    <t>ОНД МЧС России по Шабалинскому району</t>
  </si>
  <si>
    <t>лесопожарные автоцистерны (лесопожарные машины)*</t>
  </si>
  <si>
    <t>бульдозеры**</t>
  </si>
  <si>
    <t>трейлеры (седельный тягач)</t>
  </si>
  <si>
    <t>трактор колесный***</t>
  </si>
  <si>
    <t>грузовые машины****</t>
  </si>
  <si>
    <t>ранцевые лесные огнетушители*****</t>
  </si>
  <si>
    <t>с.Зониха</t>
  </si>
  <si>
    <t>с. Косино</t>
  </si>
  <si>
    <t>Заречная часть           пгт Арбаж</t>
  </si>
  <si>
    <t>пос.Набережный Арбажского района</t>
  </si>
  <si>
    <t>Кикнурское сельское поселение</t>
  </si>
  <si>
    <t>пгт Нижнеивкино</t>
  </si>
  <si>
    <t>пос. Речной</t>
  </si>
  <si>
    <t>пос. Безбожник</t>
  </si>
  <si>
    <t>пос. Боровица</t>
  </si>
  <si>
    <t>пос. Октябрьский</t>
  </si>
  <si>
    <t>пгт Нагорск</t>
  </si>
  <si>
    <t>пос. Орлецы</t>
  </si>
  <si>
    <t>с. Синегорье</t>
  </si>
  <si>
    <t>пос. Бажелка</t>
  </si>
  <si>
    <t>с. Мулино</t>
  </si>
  <si>
    <t>пос. Новостройка</t>
  </si>
  <si>
    <t>с. Николаево</t>
  </si>
  <si>
    <t>с. Заево</t>
  </si>
  <si>
    <t>пос. Красная речка</t>
  </si>
  <si>
    <t>г. Нолинск</t>
  </si>
  <si>
    <t>пос. Медведок</t>
  </si>
  <si>
    <t>дер. Боровляны</t>
  </si>
  <si>
    <t>с. Швариха</t>
  </si>
  <si>
    <t>Орловский район</t>
  </si>
  <si>
    <t>Подосиновский район</t>
  </si>
  <si>
    <t>с. Щеткино</t>
  </si>
  <si>
    <t>с. Заречье</t>
  </si>
  <si>
    <t>пгт Пинюг</t>
  </si>
  <si>
    <t>пос. Пушма</t>
  </si>
  <si>
    <t>с. Утманово</t>
  </si>
  <si>
    <t>дер. Бреньково</t>
  </si>
  <si>
    <t>пгт Подосиновец</t>
  </si>
  <si>
    <t>пгт Демьяново</t>
  </si>
  <si>
    <t>дер. Грибинская</t>
  </si>
  <si>
    <t>дер. Большероманово</t>
  </si>
  <si>
    <t>Советский район</t>
  </si>
  <si>
    <t>г. Советск</t>
  </si>
  <si>
    <t>с. Колянур</t>
  </si>
  <si>
    <t>с. Ильинск</t>
  </si>
  <si>
    <t>с. Мокино</t>
  </si>
  <si>
    <t>Сунской район</t>
  </si>
  <si>
    <t>пгт Суна</t>
  </si>
  <si>
    <t>с. Большевитское</t>
  </si>
  <si>
    <t>с. Кокуйское</t>
  </si>
  <si>
    <t>с. Бобино</t>
  </si>
  <si>
    <t>с. Роговое</t>
  </si>
  <si>
    <t>с. Шестаково</t>
  </si>
  <si>
    <t>город Котельнич</t>
  </si>
  <si>
    <t>пос. Первомайский</t>
  </si>
  <si>
    <t>Кильмезский район</t>
  </si>
  <si>
    <t>г. Луза</t>
  </si>
  <si>
    <t>пгт Лальск</t>
  </si>
  <si>
    <t>пос. Боровица;</t>
  </si>
  <si>
    <t>пос. Уга</t>
  </si>
  <si>
    <t>г. Омутнинск</t>
  </si>
  <si>
    <t>пгт Восточный</t>
  </si>
  <si>
    <t>пгт Песковка</t>
  </si>
  <si>
    <t>пос. Черная Холуница</t>
  </si>
  <si>
    <t>пос. Шахров</t>
  </si>
  <si>
    <t>пос. Залазна</t>
  </si>
  <si>
    <t>пос. Белореченск</t>
  </si>
  <si>
    <t>пос. Лесные Поляны</t>
  </si>
  <si>
    <t>город Кирово - Чепецк</t>
  </si>
  <si>
    <t>микрорайон Каринторф</t>
  </si>
  <si>
    <t>город Вятские Поляны</t>
  </si>
  <si>
    <t>пгт Опарино</t>
  </si>
  <si>
    <t>пос. Заря</t>
  </si>
  <si>
    <t>пос. Маромица</t>
  </si>
  <si>
    <t>пос. Речной;</t>
  </si>
  <si>
    <t>пос. Северный</t>
  </si>
  <si>
    <t>Уржумский район</t>
  </si>
  <si>
    <t>с. Байса</t>
  </si>
  <si>
    <t>с.Большой Рой</t>
  </si>
  <si>
    <t>с. Буйское</t>
  </si>
  <si>
    <t>пос. Данаурово</t>
  </si>
  <si>
    <t>с. Лазарево</t>
  </si>
  <si>
    <t>с. Лапьял</t>
  </si>
  <si>
    <t>с. Петровское</t>
  </si>
  <si>
    <t>пос. Пиляндыш</t>
  </si>
  <si>
    <t>с. Русский Турек</t>
  </si>
  <si>
    <t>пгт.Афанасьево</t>
  </si>
  <si>
    <t>с.Гордино</t>
  </si>
  <si>
    <t>с.Пашино</t>
  </si>
  <si>
    <t>с. Синцово</t>
  </si>
  <si>
    <t>пос. Окунево</t>
  </si>
  <si>
    <t xml:space="preserve">пгт Лебяжье </t>
  </si>
  <si>
    <t>с. Кузнецово</t>
  </si>
  <si>
    <t>с. Лаж</t>
  </si>
  <si>
    <t>с. Ветошкино</t>
  </si>
  <si>
    <t>пгт Богородское</t>
  </si>
  <si>
    <t>с. Ошлань</t>
  </si>
  <si>
    <t>с. Кулиги</t>
  </si>
  <si>
    <t>с. Ершовка</t>
  </si>
  <si>
    <t>пгт Красная Поляна</t>
  </si>
  <si>
    <t>пос. Усть-Луга</t>
  </si>
  <si>
    <t>с. Круглыжи</t>
  </si>
  <si>
    <t>пгт Свеча</t>
  </si>
  <si>
    <t>с.Октябрьское</t>
  </si>
  <si>
    <t>пос. Холмы</t>
  </si>
  <si>
    <t>с. Рига</t>
  </si>
  <si>
    <t>с. Михайловской</t>
  </si>
  <si>
    <t>с. Ныр</t>
  </si>
  <si>
    <t>с. Пачи</t>
  </si>
  <si>
    <t>пгт Тужа</t>
  </si>
  <si>
    <t>г. Яранск</t>
  </si>
  <si>
    <t>местечко Знаменка</t>
  </si>
  <si>
    <t>с. Кугалки</t>
  </si>
  <si>
    <t>с. Кугушерка</t>
  </si>
  <si>
    <t>с. Никола</t>
  </si>
  <si>
    <t>местечко Опятное поле</t>
  </si>
  <si>
    <t>с. Салобеляк</t>
  </si>
  <si>
    <t>с. Сердеж</t>
  </si>
  <si>
    <t>с. Никулята</t>
  </si>
  <si>
    <t>с. Верхосунье</t>
  </si>
  <si>
    <t>с. Талица</t>
  </si>
  <si>
    <t>пгт Уни</t>
  </si>
  <si>
    <t>с. Елгань</t>
  </si>
  <si>
    <t>с. Порез</t>
  </si>
  <si>
    <t>с. Сардык</t>
  </si>
  <si>
    <t>с. Соловецкое</t>
  </si>
  <si>
    <t>пгт Юрья</t>
  </si>
  <si>
    <t>пгт Мурыгино</t>
  </si>
  <si>
    <t>с. Великорецкое</t>
  </si>
  <si>
    <t>с. Верховино</t>
  </si>
  <si>
    <t>пос.Гирсово</t>
  </si>
  <si>
    <t>с.Загарье</t>
  </si>
  <si>
    <t>с. Медяны</t>
  </si>
  <si>
    <t>с. Бураши</t>
  </si>
  <si>
    <t>пгт. Кильмезь</t>
  </si>
  <si>
    <t>пос Чернушка</t>
  </si>
  <si>
    <t>с. Чудиново</t>
  </si>
  <si>
    <t>г. Орлов</t>
  </si>
  <si>
    <t>с. Тохтино</t>
  </si>
  <si>
    <t>г. Белая Холуница</t>
  </si>
  <si>
    <t>с. Всехсвятское</t>
  </si>
  <si>
    <t>с. Прокопье</t>
  </si>
  <si>
    <t>с. Полом</t>
  </si>
  <si>
    <t>с. Троица</t>
  </si>
  <si>
    <t>с. Среднеивкино</t>
  </si>
  <si>
    <t>с. Мякиши</t>
  </si>
  <si>
    <t>пгт Верхошижемье</t>
  </si>
  <si>
    <t>с. Кай</t>
  </si>
  <si>
    <t>пос. Камский</t>
  </si>
  <si>
    <t>пос. Чус</t>
  </si>
  <si>
    <t>с. Лойно</t>
  </si>
  <si>
    <t>г. Кирс</t>
  </si>
  <si>
    <t>пгт. Лесной</t>
  </si>
  <si>
    <t>пгт. Рудничный</t>
  </si>
  <si>
    <t>пос Созимский</t>
  </si>
  <si>
    <t>с. Верховонданка</t>
  </si>
  <si>
    <t>с. Вонданка</t>
  </si>
  <si>
    <t>с. Красное</t>
  </si>
  <si>
    <t>с. Пиксур</t>
  </si>
  <si>
    <t>пос Даравской</t>
  </si>
  <si>
    <t>г. Зуевка</t>
  </si>
  <si>
    <t>с.Суна</t>
  </si>
  <si>
    <t>с. Мухино</t>
  </si>
  <si>
    <t>пос Косино</t>
  </si>
  <si>
    <t>пос Октябрьский</t>
  </si>
  <si>
    <t>пос Чепецкий</t>
  </si>
  <si>
    <t>ж/д станция Ежиха</t>
  </si>
  <si>
    <t>пос. Комсомольский</t>
  </si>
  <si>
    <t>пос. Светлый</t>
  </si>
  <si>
    <t>пос. Юбилейный</t>
  </si>
  <si>
    <t>с. Аджим</t>
  </si>
  <si>
    <t>с. Большой Китяк</t>
  </si>
  <si>
    <t>с.Каксинвай</t>
  </si>
  <si>
    <t>с. Калинино</t>
  </si>
  <si>
    <t>с. Константиновка</t>
  </si>
  <si>
    <t>с. Мари-Малмыж</t>
  </si>
  <si>
    <t>с. Новая Смаиль</t>
  </si>
  <si>
    <t>пос. Плотбище</t>
  </si>
  <si>
    <t>с. Ральники</t>
  </si>
  <si>
    <t>с. Савали</t>
  </si>
  <si>
    <t>с. Старая Тушка</t>
  </si>
  <si>
    <t>с. Тат-Верх-Гоньба</t>
  </si>
  <si>
    <t>г. Малмыж</t>
  </si>
  <si>
    <t>пгт Нема</t>
  </si>
  <si>
    <t>с. Архангельское</t>
  </si>
  <si>
    <t>с. Ильинское</t>
  </si>
  <si>
    <t>с. Быстрица</t>
  </si>
  <si>
    <t>с. Истобенск</t>
  </si>
  <si>
    <t>с. Пищалье</t>
  </si>
  <si>
    <t>с. Спас-Талица</t>
  </si>
  <si>
    <t>пос. Суводи</t>
  </si>
  <si>
    <t>пгт. Пижанка</t>
  </si>
  <si>
    <t>с. Обухово</t>
  </si>
  <si>
    <t>с. Воя</t>
  </si>
  <si>
    <t>город Слободской</t>
  </si>
  <si>
    <t>г. Слободской</t>
  </si>
  <si>
    <t>Кирово- Чепецкий район</t>
  </si>
  <si>
    <t>дер. Здравница</t>
  </si>
  <si>
    <t>пос. Быстрицкий тубсанаторий</t>
  </si>
  <si>
    <t>Иные населенные пункты</t>
  </si>
  <si>
    <t>садоводческое товарищество «Сосновый бор-1»</t>
  </si>
  <si>
    <r>
      <t xml:space="preserve">садоводческое товарищество </t>
    </r>
    <r>
      <rPr>
        <sz val="14"/>
        <rFont val="Times New Roman"/>
        <family val="1"/>
        <charset val="204"/>
      </rPr>
      <t>«</t>
    </r>
    <r>
      <rPr>
        <sz val="14"/>
        <rFont val="Times New Roman"/>
        <family val="2"/>
        <charset val="204"/>
      </rPr>
      <t>Речная долина»</t>
    </r>
  </si>
  <si>
    <t>Итого населенные пункты</t>
  </si>
  <si>
    <t>Садоводческое товарищество «Тюльпан»</t>
  </si>
  <si>
    <t>КОГБУЗ «Кировский клинический противотуберкулезный диспансер»</t>
  </si>
  <si>
    <t>КОГУП «Дирекция загордных лагерей» ДОЛ «Солнечный»</t>
  </si>
  <si>
    <t>База отдыха «Вишкель» общественная организация «Федерация профсоюзных организаций Кировской области»</t>
  </si>
  <si>
    <t>КОГАОУДОД - центр дополнительного образования одаренных детей</t>
  </si>
  <si>
    <t>с. Вишкель</t>
  </si>
  <si>
    <t>ЦРФКУЗ «Медико-санитарная часть Министерства внутренних дел Российской Федерации по Кировской области»</t>
  </si>
  <si>
    <t>ООО «Семейно-оздоровительный центр «Лебедь»</t>
  </si>
  <si>
    <t>ДОЛ «Волна», КОГАУ  «Спортивная школа «Юность»</t>
  </si>
  <si>
    <t>садаводческое товарищество «Азлань»</t>
  </si>
  <si>
    <t>КОГУП «Дирекция загордных лагерей» ДОЛ «Белочка»</t>
  </si>
  <si>
    <t>ДОЛ «Родина», АО  «Электромашиностроительный завод «ЛЕПСЕ»</t>
  </si>
  <si>
    <t>ДОЛ «Луч», ОАО «Кировский мясокомбинат»</t>
  </si>
  <si>
    <t>СОБ «Луч», ФГБ ОУ «Вятский государственный университет»</t>
  </si>
  <si>
    <t>КОГУП «Дирекция загордных лагерей» ДОЛ «Мир»</t>
  </si>
  <si>
    <t>ДОЛ «Весна»</t>
  </si>
  <si>
    <t>Итого населенный пункт</t>
  </si>
  <si>
    <t>МКДОУ детский сад «Родничок»</t>
  </si>
  <si>
    <t>ООО «АкваПлюс»</t>
  </si>
  <si>
    <t>КОГУП «Дирекция загордных лагерей» ДОЛ «Живая вода»</t>
  </si>
  <si>
    <t>Противопожарные минерализованные полосы (метров)</t>
  </si>
  <si>
    <t>Очистка от сухой травянистой растительности, пожнивных остатков, валежника, порубочных остатков, мусора и других горючих материалов (гектар)</t>
  </si>
  <si>
    <t>ООО «Хлеб»</t>
  </si>
  <si>
    <t>Подтверждаю</t>
  </si>
  <si>
    <t>Парковое,
Слободское,
Нагорское,
Синегорское,
Дубровское,
Белохолуницкое,
Зуевское,
Фаленское,
Кирово-Чепецкое,
Куменское,
Унинское,
Нолинское,
Уржумское,
Немское,
Кильмезское,
Малмыжское,
Вятскополянское</t>
  </si>
  <si>
    <t xml:space="preserve">Кирсинское, Рудниковское, Кайское, Белохолуницкое, Дубровское, Омутнинское, Афанасьевское
</t>
  </si>
  <si>
    <t>Итого земли лесного фонда:</t>
  </si>
  <si>
    <t>Всего по субъекту:</t>
  </si>
  <si>
    <t>ООО «Кедр»,                                                  пгт Тужа,  ул. Береговая, д. 33</t>
  </si>
  <si>
    <t>Сюзюмское лесничество, кв. 5 — 8,13 — 5,  20,21</t>
  </si>
  <si>
    <t>Васильев Игорь Владимирович</t>
  </si>
  <si>
    <t>Губернатор Кировской области</t>
  </si>
  <si>
    <t>Зуевское лесничество,  Талицкое сельское участковое лесничество:  кв. 1 — 24</t>
  </si>
  <si>
    <t>В случае расторжения договоров аренды в течении пожароопасного сезона силы и средства пажаротушения предполагаемых к привлечению в рамках данных договоров, при наличае иных оснований к привлечению, не привлекаються.</t>
  </si>
  <si>
    <t xml:space="preserve">(83366) 2-16-00
</t>
  </si>
  <si>
    <t>Федеральное агентство лесного хозяйства С.М. Аноприенко</t>
  </si>
  <si>
    <t>КОГСАУ «Кировская база авиационной и наземной охраны лесов», 610025, Кировская область,
г. Киров, пер. Автотранспортный, д. 4, Сибагатулин Руслан Сергеевич, 8(8332) 54-76-50</t>
  </si>
  <si>
    <t>Ложкин Александр Викторович</t>
  </si>
  <si>
    <t>Загоскин Андрей Александрович</t>
  </si>
  <si>
    <t>(83342) 4-00-50,
4-05-80</t>
  </si>
  <si>
    <t>Разорвин Евгений Александрович</t>
  </si>
  <si>
    <t>(83353) 2-17-26</t>
  </si>
  <si>
    <t>(8332) 54-76-50, 89091444495</t>
  </si>
  <si>
    <t>начальник КОГСАУ «Лесоохрана»
Сибагатулин Руслан Сергеевич</t>
  </si>
  <si>
    <t>(8332) 27-27-10</t>
  </si>
  <si>
    <t xml:space="preserve">(8332) 27-27-21 (доб. 2101)
</t>
  </si>
  <si>
    <t xml:space="preserve">(8332) 27-27-21 (доб. 2102)
</t>
  </si>
  <si>
    <t xml:space="preserve">(8332) 27-27-21 (доб. 2105)
</t>
  </si>
  <si>
    <t>(8332) 27-27-21 (доб. 2144)</t>
  </si>
  <si>
    <t>(8332) 27-27-21 (доб. 2101)</t>
  </si>
  <si>
    <t>Черных Елена Витальевна</t>
  </si>
  <si>
    <t>(8332) 27-27-42 (доб. 4201)</t>
  </si>
  <si>
    <t>(83335) 2-25-83, 
89128212776</t>
  </si>
  <si>
    <t>(83341) 5-16-56, 89195166284</t>
  </si>
  <si>
    <t>(83338) 2-13-62, 89828134602</t>
  </si>
  <si>
    <t>(83344) 2-02-51,
89229088702</t>
  </si>
  <si>
    <t>(83368) 2-12-54, 
89195235204</t>
  </si>
  <si>
    <t>(83369) 3-36-51,
89229561833</t>
  </si>
  <si>
    <t>Бледных Леонид Васильевич</t>
  </si>
  <si>
    <t>(83340) 2-17-56,
2-19-37</t>
  </si>
  <si>
    <t xml:space="preserve">(83367) 2-20-07, 89123642668
</t>
  </si>
  <si>
    <t>(8332) 27-27-21        (доб. 2189)</t>
  </si>
  <si>
    <t>Генеральный директор
АО «Аэропорт Победилово» 
Фомин Александр Сергеевич</t>
  </si>
  <si>
    <t>Афанасьевское лесничество,  Борское участковое лесничество: кв.  6,19,36,39,40,48,50,51,52,63,64,72,76 — 81,84,91,92</t>
  </si>
  <si>
    <t>Афанасьевское лесничество,   Бисеровское участковое лесничество: кв.  36ч, 37ч, 38ч; Афанасьевское участковое лесничество: кв. 6, 7, 8, 9</t>
  </si>
  <si>
    <t>Афанасьевское лесничество,  Бисеровское участковое лесничество: кв. 34, 35, 63, 64, 65, 72</t>
  </si>
  <si>
    <t>Афанасьевское лесничество, Афанасьевское сельское: кв. 1 — 35, 37 — 40, 43 — 51</t>
  </si>
  <si>
    <t>Белохолуницкое лесничество: Белохолуницкое сельское: кв.   40 — 52</t>
  </si>
  <si>
    <t>Белохолуницкое лесничество: Белохолуницкое сельское: кв.   68, 70 — 73, 75 — 81, 83</t>
  </si>
  <si>
    <t>Белохолуницкое лесничество: Белохолуницкое сельское: кв.   115 — 134</t>
  </si>
  <si>
    <t>Белохолуницкое лесничество: Белохолуницкое сельское: кв.   18 — 28</t>
  </si>
  <si>
    <t>Белохолуницкое лесничество: Белохолуницкое сельское: кв.   53 — 462</t>
  </si>
  <si>
    <t>Белохолуницкое лесничество: Белохолуницкое сельское: кв.   63 — 67, 69, 74, 82</t>
  </si>
  <si>
    <t xml:space="preserve">Верхошижемское лесничество,  Среднеивкинское сельское участковое лесничество: кв. 85 — 117  </t>
  </si>
  <si>
    <t>ОАО Агрофирма «Маяк»,   612131,  Кировская обл., Даровской р-н, д. Бобровы,
ул. Молодежная, д. 2</t>
  </si>
  <si>
    <t>Дубровское Лесничество: Троицкое участковое лесничество:  кв. 47, 59, 60, 99, 100;  Лабазнинское участковое лесничество:  кв. 25 — 28, 40 — 44, 60, 78 — 81, 91, 95 — 98, 109, 111, 114, 115, 127 — 131, 144, 146 — 150, 166 — 171, 188 — 193; Поломское участковое лесничество:  кв. 1, 3, 4, 7, 8, 16; Троицкое участковое лесничество:  кв. 9, 10, 24, 25, 42, 52, 53, 65 — 67, 77 — 80, 91, 106, 107, 113, 114, 117 — 119;  Лабазнинское участковое лесничество:  кв.  66, 67, 83, 84, 136, 137, 139 — 141, 157 — 163, 178 — 184.</t>
  </si>
  <si>
    <t>Зуевское лесничество,   Мухинское сельское участковое лесничество: кв. 1 — 17</t>
  </si>
  <si>
    <t>Зуевское лесничество,   Майское сельское участковое: кв.  1 — 23, 27 — 49, 53 — 75, 81 — 98</t>
  </si>
  <si>
    <t>Зуевское лесничество, Фаленское сельское: СПК к-з «Юсово» кв.1 — 13, 15 — 18, СПК к-з «Фаленский» кв. 1 — 4, 6 — 16, СПК к-з им. Крупской кв. 1 — 9, 11 — 18</t>
  </si>
  <si>
    <t>Зуевское лесничество, Сезеневское участковое лесничество: кв. 9, 10, 11, 24 — 29, 42 — 47, 60 — 65, 78 — 81, 83, 96 — 98, Зуевское участковое лесничество: кв. 16 — 20, 21, 22, Зуевское сельское участковое лесничество: кв. 1, 2, 3, 22, 8, 9, 10, 20, Мухинское участковое лесничество: кв. 2, 4 — 14, Дубовицкое участковое лесничество: кв. 1 — 32, 33 — 36, 50 — 58, 71 — 75, 77 — 80, 93, 99 — 103, 111 — 137</t>
  </si>
  <si>
    <t>Зуевское лесничество, Сезеневское участковое лесничество: кв. 19 — 21, 30, 31, 33, 36 — 41, 52, 53, 70, 71, 91, 92, Зуевское сельское участковое лесничество: кв. 2 — 4, 6 — 14, СПК «Родина» кв.1 — 4, 6 — 13, Дубовицкое участковое лесничество: кв. 43 — 46, 65, 68, 85 — 89</t>
  </si>
  <si>
    <t>Верхнекамский р-н,   Кайское лесничество: Кайское участковое лесничество: кв.  2, 3, 9 — 11, 19 — 28, 37 — 43, 51 — 57</t>
  </si>
  <si>
    <t>Кикнурское лесничество: Кикнурское участковое лесничество: кв.  45, 52, 53, 55, 64 — 67, 83, 84; Кокшагское участковое лесничество: кв.  68, 70, 73 —   77;         Русско-Краинское участковое лесничество: кв.  22, 23, 27, 28, 53, 54, 63 — 66</t>
  </si>
  <si>
    <t>Кикнурское лесничество: Кокшагское участковое лесничество: кв.    11, 12, 22 — 27, 35 — 39, 43, 44, 49, 50, 52, 55, 61</t>
  </si>
  <si>
    <t>Кикнурское лесничество: Кикнурское сельское участковое лесничество: кв. 74 — 78, 88</t>
  </si>
  <si>
    <t xml:space="preserve">Кильмезское лесничество,  Южное сельское участковое лесничество: 
кв.   1, 2, 3, 4, 5, 6, 7;                                                            </t>
  </si>
  <si>
    <t>Кильмезское лесничество, Южное сельское участковое лесничество: кв.  1, 3, 5, 6, 8 — 10</t>
  </si>
  <si>
    <t xml:space="preserve">ООО «Колос»  </t>
  </si>
  <si>
    <t>Кильмезское лесничество, Микваровское участковое лесничество: кв. 104 — 107</t>
  </si>
  <si>
    <t xml:space="preserve">Кильмезское лесничество,  Микваровское участковое лесничество: кв. 1,  2,  3,  4;
Ломиковское участковое лесничество: кв. 30, 31,  32, 43, 44, 45, 53, 54, 61, 62, 72, 73
</t>
  </si>
  <si>
    <t>Кильмезское лесничество,  Южное сельское участковое лесничество: кв. 1, 2, 3, 4, 5, 6, 7, 8, 9, 10</t>
  </si>
  <si>
    <t>Кильмезское лесничество,  Селинское участковое лесничество: кв.  5 — 15, 20, 24 — 29, 35 — 38,
44 — 49, 55 — 57, 72, 86 — 88, 117 — 118, 
Ломиковское участковое лесничество: кв.  6, 36, 37,  51, 63 — 65, 67 — 71,  
Рыбно-Ватажское участковое лесничество: кв.  1,  2, 3, 11, 12, 20, 40, 41, 45, 46, 62, 64, 70, 71, 88, 94, 115, 116, 144, 146</t>
  </si>
  <si>
    <t>Кильмезское лесничество,  Южное сельское участковое лесничество:  
кв. 1 — 9</t>
  </si>
  <si>
    <t>ООО «Премьер»</t>
  </si>
  <si>
    <t>Кирсинское лесничество, Пещерское участковое лесничество: кв 47ч, 48ч, 58ч</t>
  </si>
  <si>
    <t>Кирсинское лесничество,  Пещерское участковое лесничество: кв. 36 — 38, 49, 50</t>
  </si>
  <si>
    <t>Мурашинское лесничество,  Ивановское участковое лесничество:  кв.  72 — 78, 84 — 92, Боровицкое сельское участковое лесничество:    кв.   4, 7, 8, 10, 17 — 24, 27 — 30, 35</t>
  </si>
  <si>
    <t xml:space="preserve">Мурашинское лесничество, Ивановское участковое лесничество: кв. 67ч, 62ч, 54ч, 42ч, 35ч, 34ч, 29, 27, 79-81, 93-95, 97, 101, 106ч 
Боровицкое сельское участковое лесничество (СПК к-з «Искра»): кв. 9-12, 16, 17, 19, 20, 27
Боровицкое сельское участковое лесничество (СПК «Им. Ленина»): кв. 3, 4, 7, 11 — 15, 18 — 23, 29 — 31, 33
</t>
  </si>
  <si>
    <t>Мурашинское лесничество,  Новожиловское:
кв. 18 — 32, Мурашинское участковое: кв. 23 — 26, 31 — 36, 46, 47, 58, Мурашинское сельское (СПК «Дружба»): кв. 14, 16, 20 — 24,
Мурашинское сельское (СПК к-з «Октябрьский»): кв. 1, 2, 3, 6, 8, 9, 10, 11
Мурашинское сельское (АОЗТ «Правда»): кв.
1 — 7, 11 — 18, 20 — 24, 27, 28</t>
  </si>
  <si>
    <t>Нагорское лесничество: Николаевское участковое лесничество: кв. 2 — 10, 14, 24, 26,  29, 33, 37, 39, 42, 44 — 48, 52, 53,  55, 58, 63 — 66, 75;  Мулинское участковое лесничество: кв. кв. 1 — 12,  16, 18, 19, 21 — 27, 31 — 34, 46,  47, 49 — 53, 55, 57, 58, 61, 64,  65, 72, 73, 102, 103; Федоровское участковое лесничество: кв. 38, 41 — 45, 52 — 54, 59 — 63, 66, 68, 77 — 81, 88,  89, 91, 95 — 102, 109; Симоновское участковое лесничество: кв.  2, 4, 5,  7, 10, 11,  13, 14, 21, 26,  27, 29, 30, 40 — 43, 51 — 59, 62, 63, 67, 68, 72 — 74, 77, 78, 87,
95 — 98</t>
  </si>
  <si>
    <t>Нагорское лесничество: Мулинское участковое лесничество: кв. 56, 62, 79,  80, 85 — 88, 93 — 97, 114, 115,  124, 126 — 128, 131, 133 — 143;   Николаевское сельское участковое лесничество: кв. 1 — 5</t>
  </si>
  <si>
    <t xml:space="preserve">ООО «Квартал» </t>
  </si>
  <si>
    <t>Опаринское лесничество, Моломское селельское участковое лесничество:  кв.  1 — 83, 85 — 93</t>
  </si>
  <si>
    <t xml:space="preserve">Омутнинское лесничество,  Чёрнохолуницкое участковое лесничество: кв.  251,  252,  260,  261,  271,  276,  277,  280,  281,  288,  293 — 295,  297,  298,  306 — 313,  315,  317,  320 — 322,  332,  335,  337, 338 </t>
  </si>
  <si>
    <t>Орловское лесничество, Бурденское участковое лесничество: кв. 15ч, 16, 17, 72 — 74, 91, 24, 41 — 49, 63 — 67, 82 — 86, 92, 97, 100, 101</t>
  </si>
  <si>
    <t>Рудниковское лесничество, Рудниковское участковое лесничество: кв.  6 — 8, 12, 13, 17 — 19, 22 — 25, 32 — 34, 41, 42, 51, 52, 61, 62, 71, 72, 79, 80, 89, 90, 53, 54, 63, 64, Заводское участковое лесничество: кв.   10 — 16, 25 — 31, 40 — 46,
54 — 60, 67 — 73, 78 — 85, 90 — 97, 101 — 108,
111 — 117, 122 — 126, 132</t>
  </si>
  <si>
    <t>ФКУ ИК 29 ОУХД УФСИН России по Кировской области,  пос. Лесной,  ул. Ленина, д. 14</t>
  </si>
  <si>
    <t>ФКУ ИК 27 ОУХД УФСИН России по Кировской области,  пос. Лесной,  ул. Центральная, д. 3</t>
  </si>
  <si>
    <t>ООО «Истоки Ветлуги»</t>
  </si>
  <si>
    <t>Синегорское лесничество,  Крутоложское: кв. 52, 55, 56, 64, 70, 71, 72, 73</t>
  </si>
  <si>
    <t>Слободское лесничество, Озерницкое участковое лесничество:  кв. 1 — 10, 27 — 38, 57 — 63, 73 — 76, 82, 93, 104 — 106</t>
  </si>
  <si>
    <t>Уржумское лесничество, Уржумское участковое лесничество:  кв. 12, 16 — 30, Шурминское сельское участковое лесничество: кв.  1 — 7</t>
  </si>
  <si>
    <t xml:space="preserve">ИП Новоселов Г.Б. </t>
  </si>
  <si>
    <t>Уржумское лесничество, Уржумское сельское участковое лесничество земли СПК «Колос» кв. 1 — 4; земли СПК «Восход» кв. 1 — 5</t>
  </si>
  <si>
    <t>Уржумское лесничество, Уржумское сельское участковое лесничество земли СПК «Овсянниковский» кв. 1 — 4; земли СПК «Ленинский путь» кв. 1 — 7</t>
  </si>
  <si>
    <t>Фаленское лесничество, Талицкое участковое лесничество: кв. 7, 8, 13, 14 — 18, 20, 21, 22, 28, 29, 35, 36, 37, 38, 39, 41, 43, 44, 47, 48, 49, 50; Фалёнское участковое лесничество: кв. 49, 50, 57 — 59, 64, 67, 68, 70-73, 78, 79, 81, 86, 89, 90, 114, 124, 129, 130, 140, 141, 142, 145, 146, 158, 159, 162</t>
  </si>
  <si>
    <t xml:space="preserve">Шабалинское лесничество,  Черновское участковое лесничество: кв. 8ч, 9ч, 10ч, 12ч, 13ч, 21ч, 23ч, 36, 40, 41ч, 42ч, 43ч, 44ч, 57, 58 </t>
  </si>
  <si>
    <t xml:space="preserve">ООО «УРСУСЛЕС» </t>
  </si>
  <si>
    <t xml:space="preserve">ООО «ЛесКомснаб» </t>
  </si>
  <si>
    <t xml:space="preserve">Юрьянское лесничество, Юрьянское сельское участковое лесничество: кв. 151 — 159 </t>
  </si>
  <si>
    <t>Юрьянское лесничество,  Гороховское сельское участковое лесничество: кв. 63 — 93</t>
  </si>
  <si>
    <t xml:space="preserve">Юрьянское лесничество,  Юрьянское сельское участковое лесничество:  кв. 101 — 132 </t>
  </si>
  <si>
    <t xml:space="preserve">Юрьянское,  Юрьянское сельское участковое лесничество: кв. 69 — 109 </t>
  </si>
  <si>
    <t xml:space="preserve">Юрьянское,  Юрьянское сельское участковое лесничество: кв. 133 — 150 </t>
  </si>
  <si>
    <t>Юрьянское,  Великорецкое участковое лесничество: кв. 6, 8, 11, 13 — 16, 18, 19, 21 — 25, 29, 37, 38, 48, 49, 52 — 55, 58 — 64, 77, 78, 79ч</t>
  </si>
  <si>
    <t>Юрьянское,  Пышакское сельское участковое лесничество: кв. 65 — 97, 23 — 34, 36 — 41</t>
  </si>
  <si>
    <t xml:space="preserve">Юрьянское,  Юрьянское участковое лесничество: кв. 95 — 97, 104, 105, 107, 108 </t>
  </si>
  <si>
    <t>Юрьянское лесничество, Гороховское сельское участковое лесничество:  кв. 36 — 42</t>
  </si>
  <si>
    <t>Яранское лесничество,  Тужинское сельское участковое лесничество: кв. 114 — 124, 138 — 148, Тужинское сельское:  кв. 25 — 30, 32 — 34, 37 — 39, 40ч, 42ч, 43, 44, Тужинское участковое лесничество кв. 3 — 5, 7 — 20 — 22, 26, 33, 40 — 43, 47 — 49, 54 — 57, 60, 71 — 77, 83 — 88</t>
  </si>
  <si>
    <t>ООО «КМС»,   г. Яранск,  ул. Северная,
д. 23</t>
  </si>
  <si>
    <t>Оричевское лесничество, Оричевское участковое лесничество: кв.  27 — 32, 41 — 57, 67, 74, 79, Илганское участковое лесничество:  кв.  1 — 3, 10 — 12, 16, 17, 32, 49, 50, 61 — 63, 74 — 75</t>
  </si>
  <si>
    <t>ООО «Газпром трансгаз Чайковский»</t>
  </si>
  <si>
    <t>Вятско-Полянское лесничество, Шабанское участковое лесничество: кв. 1ч</t>
  </si>
  <si>
    <t>Главное управления МЧС России по Кировской области, 610035, Кировская область, г. Киров,
ул. Маклина, д. 65, Аникин Алексей Александрович, (8332) 54-68-33</t>
  </si>
  <si>
    <t xml:space="preserve">Аникин Алексей Александрович </t>
  </si>
  <si>
    <t xml:space="preserve">Рычков Владимир Витальевич </t>
  </si>
  <si>
    <t>89128225896</t>
  </si>
  <si>
    <t>Белёва Елена Михайловна</t>
  </si>
  <si>
    <t>Пешков Сергей Анатольевич</t>
  </si>
  <si>
    <t>Растегаев Александр Викторович</t>
  </si>
  <si>
    <t>(83333) 2-12-51, 8195045133</t>
  </si>
  <si>
    <t>Синицин Сергей Петрович</t>
  </si>
  <si>
    <t>Малков Александр Васильевич</t>
  </si>
  <si>
    <t>(83352) 2-12-51</t>
  </si>
  <si>
    <t>(83336) 2-11-64, 89229582613</t>
  </si>
  <si>
    <t>(83367) 2-10-80</t>
  </si>
  <si>
    <t>(83354) 2-10-00</t>
  </si>
  <si>
    <t>Рыболовлев Сергей Петрович</t>
  </si>
  <si>
    <t xml:space="preserve">начальник ПТО 
ООО «Лестехснаб плюс» </t>
  </si>
  <si>
    <t>№ 12п-19-04 от 02.04.2019</t>
  </si>
  <si>
    <t>Койков Иван Владимирович</t>
  </si>
  <si>
    <t>№ 12п-19-05 от 02.04.2019</t>
  </si>
  <si>
    <t xml:space="preserve">мастер лесохозяйственных работ
ООО «Лестехснаб плюс» </t>
  </si>
  <si>
    <t>Таныгин Денис Викторович</t>
  </si>
  <si>
    <t xml:space="preserve">  № 99 от 29.04.2011</t>
  </si>
  <si>
    <t>Зубарев Игорь Владимирович</t>
  </si>
  <si>
    <t>№ 536 от 15.11.19</t>
  </si>
  <si>
    <t>Козаковцев Евгений Васильевич</t>
  </si>
  <si>
    <t>№ 397 от 28.03.15</t>
  </si>
  <si>
    <t xml:space="preserve">№ 09П-19-01 от 12.02.19 </t>
  </si>
  <si>
    <t>Каримова Дания Равильевна</t>
  </si>
  <si>
    <t>Шафигуллин Руслан Рамильевич</t>
  </si>
  <si>
    <t>инженер лесного хозяйства ООО «Лес»</t>
  </si>
  <si>
    <t>Гущин Андрей Николаевич</t>
  </si>
  <si>
    <t>№ 15-02-02 от 13.11.2018</t>
  </si>
  <si>
    <t>Попов Сергей Валерьевич</t>
  </si>
  <si>
    <t>Шуплецов Сергей Валентинович</t>
  </si>
  <si>
    <t>(83364) 6-26-97, 89229008553</t>
  </si>
  <si>
    <t>Начальник производства ООО «Лестехснаб плюс»</t>
  </si>
  <si>
    <t>№12п-19-05 от 02.04.2019</t>
  </si>
  <si>
    <t>№ 8-ПК от 8.04.2015</t>
  </si>
  <si>
    <t>№ 524 от 29.03.2019</t>
  </si>
  <si>
    <t>Крылатов Павел Сергеевич</t>
  </si>
  <si>
    <t>№ 418 от 25.05.2015</t>
  </si>
  <si>
    <t>№ 27 от 30.03.2011</t>
  </si>
  <si>
    <t xml:space="preserve">№ 520 от 12.12.2018 </t>
  </si>
  <si>
    <t>№ 38 от 13.04.2011</t>
  </si>
  <si>
    <t>№ 137 от 23.04.2010</t>
  </si>
  <si>
    <t>№ 1 от 18.03.2016</t>
  </si>
  <si>
    <t>№ 3348 от 10.04.2014</t>
  </si>
  <si>
    <t>№ 51п-16-01 от 16.11.2016</t>
  </si>
  <si>
    <t xml:space="preserve">№ 102 от 27.05.2011 </t>
  </si>
  <si>
    <t xml:space="preserve">№ 314  от 14.04.2014 </t>
  </si>
  <si>
    <t xml:space="preserve">№ 131-ПТМ от21.03.2017
</t>
  </si>
  <si>
    <t xml:space="preserve">№ 270 от 10.04.2013 </t>
  </si>
  <si>
    <t xml:space="preserve">Ефремов Александр Юрьевич </t>
  </si>
  <si>
    <t>№ 53п-16-07  от 07.12.2016</t>
  </si>
  <si>
    <t>№ 14п/01-17-05              от 23.03.2017</t>
  </si>
  <si>
    <t xml:space="preserve">№ 21 от 27.03.2010               </t>
  </si>
  <si>
    <t>№ 50/1п-18-01 от 21.09.2018</t>
  </si>
  <si>
    <t>№ 50/1п-18-02 от 21.09.2019</t>
  </si>
  <si>
    <t xml:space="preserve">ЖильцовАлексей Сергеевич </t>
  </si>
  <si>
    <t>№ 13п/05-19-01 от 11.03.2019</t>
  </si>
  <si>
    <t>прораб СПК ПЗ «Соколовка»</t>
  </si>
  <si>
    <t>инженер по лесопользованию        ИП Пятков А.А.</t>
  </si>
  <si>
    <t>Препелица Александр Александрович</t>
  </si>
  <si>
    <t>заместитель директора ООО «Созимлес»</t>
  </si>
  <si>
    <t>№ 576/869 от 02.04.2019</t>
  </si>
  <si>
    <t>№ 29п/04 от 22.06.2016</t>
  </si>
  <si>
    <t>№ 09п-19-10 от 12.02.2019</t>
  </si>
  <si>
    <t>№ 26п-18-10 от 24.04.2018</t>
  </si>
  <si>
    <t>директор ООО «Викинг»</t>
  </si>
  <si>
    <t xml:space="preserve">директор УК ООО «Дубрава» </t>
  </si>
  <si>
    <t>Шарыгин Сергей Алексеевич</t>
  </si>
  <si>
    <t>№518 от 12.12.2018</t>
  </si>
  <si>
    <t>Ходырев Ярослав Александрович</t>
  </si>
  <si>
    <t>89127114461, (83343) 3-81-17</t>
  </si>
  <si>
    <t>№ 470 от 21.04.2017</t>
  </si>
  <si>
    <t xml:space="preserve">мастер леса СПК «Красное Знамя» </t>
  </si>
  <si>
    <t>ЗАО «Заречье»</t>
  </si>
  <si>
    <t>№ 13п/01-19-01 от 17.04.2019</t>
  </si>
  <si>
    <t>№ 511 от 12.12.2018</t>
  </si>
  <si>
    <t>(8332) 70-82-52, 89229899380</t>
  </si>
  <si>
    <t>Бушмакин Алексей Валерьевич</t>
  </si>
  <si>
    <t>Бушков Николай Сергеевич</t>
  </si>
  <si>
    <t xml:space="preserve">мастер леса ООО «Альянс плюс» </t>
  </si>
  <si>
    <t xml:space="preserve">начальник Нагорского производственного участка  ООО «Вятский фанерный комбинат»  </t>
  </si>
  <si>
    <t>директор ООО «Рубин-М»</t>
  </si>
  <si>
    <t xml:space="preserve">№ 5071 от 10.04.2014        </t>
  </si>
  <si>
    <t>№ 35п/02-17-01 от 29.05.2017</t>
  </si>
  <si>
    <t>Русских Владимир Леонидович</t>
  </si>
  <si>
    <t>8912-338-70-05</t>
  </si>
  <si>
    <t>№ 438 от 08.05.2015</t>
  </si>
  <si>
    <t>АО «Нововятский лесоперерабатывающий комбинат»</t>
  </si>
  <si>
    <t>Плигин Михаил Сергеевич</t>
  </si>
  <si>
    <t>№ 128 от 27.05.2011</t>
  </si>
  <si>
    <t>ИП Решетник Н.С.</t>
  </si>
  <si>
    <t>Куликов Алексей Леонидович</t>
  </si>
  <si>
    <t>Начальник ПО ФКУ ИК-1 УФСИН России по Кировской области</t>
  </si>
  <si>
    <t>№ 813 от 12.04.2019</t>
  </si>
  <si>
    <t>Мильчаков Игорь Вячеславович</t>
  </si>
  <si>
    <t>Одегов Юрий Владимирович</t>
  </si>
  <si>
    <t>№523 от 23.03.2019</t>
  </si>
  <si>
    <t>№173/ГО от 12.12.2018</t>
  </si>
  <si>
    <t>Окулов Николай Иванович</t>
  </si>
  <si>
    <t>№ 53п-16-02 от 07.12.2016</t>
  </si>
  <si>
    <t>Смирнов Владимир Николаевич</t>
  </si>
  <si>
    <t>№ 26п 18-05-26 от 24.04.2018</t>
  </si>
  <si>
    <t xml:space="preserve">инженер по лесопользованию ООО «Лестехснаб плюс» </t>
  </si>
  <si>
    <t>Бартев Артем Владимирович</t>
  </si>
  <si>
    <t>№ 22п/01-17-01 от 12.04.2017</t>
  </si>
  <si>
    <t>Конышев Вадим Владимирович</t>
  </si>
  <si>
    <t>№ 22п-06-17-01 от 12.04.2017</t>
  </si>
  <si>
    <t xml:space="preserve">мастер леса ООО «Восход» </t>
  </si>
  <si>
    <t>Кокоулин Сергей Николаевич</t>
  </si>
  <si>
    <t>(83353) 7-20-17</t>
  </si>
  <si>
    <t>Смирнов Николай Александрович</t>
  </si>
  <si>
    <t>№ 53п-16-03 от 07.12.2016</t>
  </si>
  <si>
    <t>Козлов Андрей Владимирович</t>
  </si>
  <si>
    <t>начальник ПТО ФКУ ИК-27</t>
  </si>
  <si>
    <t>заместитель начальника центра трудовой адаптации ФКУ ИК-3</t>
  </si>
  <si>
    <t>Смолин Евгений Алексеевич</t>
  </si>
  <si>
    <t xml:space="preserve">№ 808 от 12.04.2019 </t>
  </si>
  <si>
    <t>заместитель начальника ЦТАО ФКУ ИК-29</t>
  </si>
  <si>
    <t>№ 09п-19-08 от 12.02.2019</t>
  </si>
  <si>
    <t xml:space="preserve">№ 13п/01-19-01 от 17.04.2019 </t>
  </si>
  <si>
    <t>Савиновский Владимир Александрович</t>
  </si>
  <si>
    <t>Глушкова Юлия Викторовна</t>
  </si>
  <si>
    <t>№ 77749 от 28.02.2017</t>
  </si>
  <si>
    <t>Овечкин Владимир Иванович</t>
  </si>
  <si>
    <t>председатель СПК «Земледелец»</t>
  </si>
  <si>
    <t>№ 212 от 23.04.2019</t>
  </si>
  <si>
    <t>Целоусов Алексей Александрович</t>
  </si>
  <si>
    <t>№ 179 от 07.04.2019</t>
  </si>
  <si>
    <t>№ 19п/47-16-01 от 20.04.2016</t>
  </si>
  <si>
    <t>Останина Юлия Анатольевна</t>
  </si>
  <si>
    <t>Сухих Андрей Александрович</t>
  </si>
  <si>
    <t>Пасеев Григорий Леонидович</t>
  </si>
  <si>
    <t>Кривошеин Николай Никитич</t>
  </si>
  <si>
    <t>№ 463 от 14.04.2017</t>
  </si>
  <si>
    <t>Кривошеин Федор Никитич</t>
  </si>
  <si>
    <t>директор ООО «Таежник»</t>
  </si>
  <si>
    <t>№ 469 от 14.04.2017</t>
  </si>
  <si>
    <t>Новокшонов Владимир Семенович</t>
  </si>
  <si>
    <t xml:space="preserve">Зяблицев Евгений Александрович </t>
  </si>
  <si>
    <t>Редькин Алексей Вячеславович</t>
  </si>
  <si>
    <t>НАО «Карьер «Приверх»</t>
  </si>
  <si>
    <t>№ 50-15/9/1 от 14.05.2015</t>
  </si>
  <si>
    <t>мастер 
ИП Костылев С.А. КФХ «Нива»</t>
  </si>
  <si>
    <t>Серебреников Леонид Валентинович</t>
  </si>
  <si>
    <t>директор ООО «Нагорск Лес»</t>
  </si>
  <si>
    <t xml:space="preserve">№ 4014 от 14.04.2017 </t>
  </si>
  <si>
    <t>мастер ООО «Мида Лес»</t>
  </si>
  <si>
    <t>№ 09п-19-06  от 12.02.2019</t>
  </si>
  <si>
    <t>Рожнев Александр Геннадьевич</t>
  </si>
  <si>
    <t>Инженер лесного хозяйства ООО «Трейд»</t>
  </si>
  <si>
    <t>Жуков Игорь Владимирович</t>
  </si>
  <si>
    <t>мастер леса ООО «Альфа Лес»</t>
  </si>
  <si>
    <t>№  ПТМ4 № 902  от 07.05.2018</t>
  </si>
  <si>
    <t>Софронова Евгения Александровна</t>
  </si>
  <si>
    <t>главный специалист- эксперт лесного отдела министерства Санчурского лесничества</t>
  </si>
  <si>
    <t xml:space="preserve">Санчурское    </t>
  </si>
  <si>
    <t>Рыков Александр Валерьевич</t>
  </si>
  <si>
    <t>Блинов Александр Витальевич</t>
  </si>
  <si>
    <t>Коснырев Николай Михайлович</t>
  </si>
  <si>
    <t>Лютов Сергей Пантелевич</t>
  </si>
  <si>
    <t>Комаровских Сергей Васильевич</t>
  </si>
  <si>
    <t>Коногоров Александр Валерьевич</t>
  </si>
  <si>
    <t>Назаров Юрий Викторович</t>
  </si>
  <si>
    <t>Дружинин Владимир Алексеевич</t>
  </si>
  <si>
    <t>ИП Дружинин В.А.</t>
  </si>
  <si>
    <t>Суслов Алексей Евгеньевич</t>
  </si>
  <si>
    <t>мастер ИП Потапов А.Д.</t>
  </si>
  <si>
    <t>заместитель начальника отдела леса АО «Красный якорь»</t>
  </si>
  <si>
    <t>(83362) 4-33-31, 89229502281</t>
  </si>
  <si>
    <t>№ 493 от 07.12.2018</t>
  </si>
  <si>
    <t>№5-ПК(РТП) от 08.04.2015</t>
  </si>
  <si>
    <t>мастер ООО «Форус-лес", ИП Вяткин А.И.</t>
  </si>
  <si>
    <t>директор  ООО «Диада»</t>
  </si>
  <si>
    <t>мастер леса ООО  «Нордвуд», ООО «Вятский лес»</t>
  </si>
  <si>
    <t>мастер АО «Загарскагромаш»</t>
  </si>
  <si>
    <t>мастер леса ООО «Юрьянская мебельная фабрика»</t>
  </si>
  <si>
    <t>№ 31 от 03.04.2010</t>
  </si>
  <si>
    <t>№ п/26 от 30.11.2010</t>
  </si>
  <si>
    <t>б/н от 18.03.2016</t>
  </si>
  <si>
    <t>тракторист, ООО «Нордвуд»</t>
  </si>
  <si>
    <t>№ 2-ПК(РТП) от 16.11.2011</t>
  </si>
  <si>
    <t>№ 3-ПК(РТП) от 16.11.2011</t>
  </si>
  <si>
    <t>№ 332 от 19.04.2014</t>
  </si>
  <si>
    <t>№ 323 от 19.04.2014</t>
  </si>
  <si>
    <t>сторож ООО «Каскад», ИП Новгородцев С.Е.</t>
  </si>
  <si>
    <t>Бобылев Виктор Сергеевич</t>
  </si>
  <si>
    <t>№ 22п/03-18-01 от 20.04.2018</t>
  </si>
  <si>
    <t>ООО «Хольц Хаус»</t>
  </si>
  <si>
    <t>Петров Михаил Юрьевич</t>
  </si>
  <si>
    <t>№ 39п/01-18-02 от 26.06.2018</t>
  </si>
  <si>
    <t>Новоселов Владимир Николаевич</t>
  </si>
  <si>
    <t>Константинова Татьяна Филиповна</t>
  </si>
  <si>
    <t>Перевалов Андрей Сергеевич</t>
  </si>
  <si>
    <t>Специалист по лесному хозяйству АО «Нововятский лесоперерабатывающий комбинат»</t>
  </si>
  <si>
    <t xml:space="preserve">ООО «СпецЛесКом» </t>
  </si>
  <si>
    <t>№ 09п-19-03 от 12.02.2019</t>
  </si>
  <si>
    <t>(8332) 30-99-86</t>
  </si>
  <si>
    <t>Симонова Марина Алекасандровна</t>
  </si>
  <si>
    <t>Кубирка Олег Федорович</t>
  </si>
  <si>
    <t>Зямбахтин Михаил Михайлович</t>
  </si>
  <si>
    <t>ООО «Лестехснаб плюс»</t>
  </si>
  <si>
    <t>(83362) 5-81-25</t>
  </si>
  <si>
    <t>№ 26п-18-03 от 24.04.2018</t>
  </si>
  <si>
    <t>№ 12п-19-02 от 02.04.2018</t>
  </si>
  <si>
    <t>№ 12п-19-04 от 02.04.2018</t>
  </si>
  <si>
    <t>№ 12п-19-05 от 02.04.2018</t>
  </si>
  <si>
    <t>№ НОР-3/2-1 от 16.01.2018</t>
  </si>
  <si>
    <t>№ 446/ПТМ от 20.12.2018</t>
  </si>
  <si>
    <t>Шубин Евгений Анатольевич</t>
  </si>
  <si>
    <t>мастер на лесосеках ООО «Арс-групп»</t>
  </si>
  <si>
    <t xml:space="preserve">руководитель ООО «Подосиновский» </t>
  </si>
  <si>
    <t>АО «НЛК»</t>
  </si>
  <si>
    <t>Капустина Валентина Петровна</t>
  </si>
  <si>
    <t>председатель ПСК «Восход»</t>
  </si>
  <si>
    <t>(83351) 6-51-29  89127033007</t>
  </si>
  <si>
    <t>Заместитель главы администрации Тетенькин А.М.</t>
  </si>
  <si>
    <t>Милютина М.В.</t>
  </si>
  <si>
    <t>начальник МО МВД России «Вятскополянский»
Варанкин В.В.;
начальник МО МВД России «Малмыжский» 
Насипов Д.Ш.</t>
  </si>
  <si>
    <t>главный врач Селиванова Е.А.</t>
  </si>
  <si>
    <t>Мухачев В.Н.</t>
  </si>
  <si>
    <t>Квардаков А.А.
лесничие участковых лесничеств</t>
  </si>
  <si>
    <t>Овечкина О.В.</t>
  </si>
  <si>
    <t>Мылкина  Е.А.</t>
  </si>
  <si>
    <t>Шоломов В.П.</t>
  </si>
  <si>
    <t>Кутергин Р.А.</t>
  </si>
  <si>
    <t>Пасынкова Л.Г.</t>
  </si>
  <si>
    <t>Анисимова С.Э.</t>
  </si>
  <si>
    <t>Дресвянников В.П.</t>
  </si>
  <si>
    <t>Кощеев А.Н.</t>
  </si>
  <si>
    <t>Администрации сельских поселений Зуевского  района</t>
  </si>
  <si>
    <t xml:space="preserve">Сергеев П.А., лесничие участковых лесничеств                </t>
  </si>
  <si>
    <t xml:space="preserve">Глазырин В.Г.
Сырчин Л.И. </t>
  </si>
  <si>
    <t>Мякишев С.Н.</t>
  </si>
  <si>
    <t>Ширяев А.Г.</t>
  </si>
  <si>
    <t>Шахматов А.В.</t>
  </si>
  <si>
    <t>Агапов И.В.</t>
  </si>
  <si>
    <t>Перепелица А.А.</t>
  </si>
  <si>
    <t>(83339) 3-62-54</t>
  </si>
  <si>
    <t>Ербаев В.К.</t>
  </si>
  <si>
    <t>Митяков Н.А.</t>
  </si>
  <si>
    <t>Арендатор ООО «Золотое зерно»</t>
  </si>
  <si>
    <t>и.о. заместителяглавы администрации, заведующего отделом ЖКХ архитектуры и градостроительства администрации Котельничского района Решетников М.А.</t>
  </si>
  <si>
    <t>главный врач
Надеева С.Н.</t>
  </si>
  <si>
    <t>Закирьянов Х.И.</t>
  </si>
  <si>
    <t>Фалалеев В.С.</t>
  </si>
  <si>
    <t>(83343) 2-16-99</t>
  </si>
  <si>
    <t>Бабарыкин И.А.</t>
  </si>
  <si>
    <t>(83369) 3-37-01</t>
  </si>
  <si>
    <t>44 ПЧ ФГКУ «3 отряд ФПС по Кировской области»</t>
  </si>
  <si>
    <t>34 ПЧ ФГКУ «3 отряд ФПС по Кировской области»</t>
  </si>
  <si>
    <t>55 ПЧ ФГКУ «5 отряд ФПС по Кировской области»</t>
  </si>
  <si>
    <t xml:space="preserve"> 30 ПЧ ФГКУ «3 отряд ФПС по Кировской области»</t>
  </si>
  <si>
    <t>(83335) 2-17-54</t>
  </si>
  <si>
    <t>Макаров В.В.</t>
  </si>
  <si>
    <t>(83354) 2-24-49</t>
  </si>
  <si>
    <t>Пентегов А.О.</t>
  </si>
  <si>
    <t>КОГБУЗ «Лузская ЦРБ»</t>
  </si>
  <si>
    <t>Савельева Е.Н.</t>
  </si>
  <si>
    <t>Мохова С.Г.,
участковые лесничие</t>
  </si>
  <si>
    <t>Бобров И.Ф.</t>
  </si>
  <si>
    <t>начальник отдела Разорвин Е.А.; 
участковые лесничие</t>
  </si>
  <si>
    <t>Луценуко А.В.</t>
  </si>
  <si>
    <t>заместитель главы администрации
Кислицын Ю.А.</t>
  </si>
  <si>
    <t>заместитель главы администрации            Шишкина О.В.</t>
  </si>
  <si>
    <t>заместитель главы администрации Грухин С.А.</t>
  </si>
  <si>
    <t>начальник Сибагатулин Р.С.</t>
  </si>
  <si>
    <t>Шутихин В.В.</t>
  </si>
  <si>
    <t>начальник  отдела Шишмакова Т.Н.; участковые лесничие</t>
  </si>
  <si>
    <t>Золотарев Р.В.</t>
  </si>
  <si>
    <t>Митюков В.З</t>
  </si>
  <si>
    <t>(83362) 6-11-47</t>
  </si>
  <si>
    <t>главный врач  КОГБУЗ «Слободская ЦРБ»
Калинин А.В.</t>
  </si>
  <si>
    <t>Конышева Н.В.</t>
  </si>
  <si>
    <t>Луценко А.К.</t>
  </si>
  <si>
    <t>(83330) 2-11-88</t>
  </si>
  <si>
    <t>Кислицин В.А.</t>
  </si>
  <si>
    <t>Сафина С.А.</t>
  </si>
  <si>
    <t>Седельников А.И.</t>
  </si>
  <si>
    <t>глава Унинского района Боровикова Т.Ф.</t>
  </si>
  <si>
    <t>начальник Фалёнского участка Четвериков М.Г.</t>
  </si>
  <si>
    <t>директор Масленникова Т.Г.</t>
  </si>
  <si>
    <t>директор Смердов В.С.</t>
  </si>
  <si>
    <t>ООО «Ресурс А»</t>
  </si>
  <si>
    <t>директор  Юрлов А.С.</t>
  </si>
  <si>
    <t>начальник ОП (Шабалинское) МО МВД России (Котельничский) майор полиции Протасов А.Г.</t>
  </si>
  <si>
    <t>дознаватель отделения надзорной деятельности Шабалинского района  управления надзорной деятельности  и профилактической работы главного управления МЧС России по Кировской области  Попова А.А.</t>
  </si>
  <si>
    <t>заведующий сектором архитектуры и градостроительства
Хаетова И.В.</t>
  </si>
  <si>
    <t>организация АС-ДНР</t>
  </si>
  <si>
    <t>начальник управления финансов Тупицина Л.В.</t>
  </si>
  <si>
    <t xml:space="preserve">начальник лесного отдела  </t>
  </si>
  <si>
    <t>начальник отдела
Соковнин А.В.</t>
  </si>
  <si>
    <t>Казаков Г.В.</t>
  </si>
  <si>
    <t>начальник  Исупов С.Е.</t>
  </si>
  <si>
    <t>начальник отдела, участковые лесничие</t>
  </si>
  <si>
    <t>директор ООО «Стройлес МС»</t>
  </si>
  <si>
    <t>№ 50/1п/01-18-01 от 27.09.2018</t>
  </si>
  <si>
    <t>27-27-21 доб.2145</t>
  </si>
  <si>
    <t>Носков Юрий Геннадьевич</t>
  </si>
  <si>
    <t>Чувашов Антон Александрович</t>
  </si>
  <si>
    <t>№ 19п/16-16-01 от 12.04.2016</t>
  </si>
  <si>
    <t>Рассохин Андрей Александрович</t>
  </si>
  <si>
    <t>мастер                         ИП Панкратов В.З.</t>
  </si>
  <si>
    <t>менеджер                    ИП Зубарев В.А.</t>
  </si>
  <si>
    <t>инженер лесного хозяйства                 ООО «Фиорт»</t>
  </si>
  <si>
    <t>ОАО «Березовский Леспромхоз», 613810,
пгт Опарино,  ул. Стахановская, д. 2</t>
  </si>
  <si>
    <t>ОАО «Березовский Леспромхоз», 613810,
пгт Опарино,  ул. Стахановская, д. 3</t>
  </si>
  <si>
    <t>Опаринское лесничество, Опаринское участковое лесничество: кв. 1 — 3, 5, 6, 16 — 22, 49-53, 73, 74, 82 — 84, 92, 96, 98, 99, 107, 109, 111 — 115</t>
  </si>
  <si>
    <t xml:space="preserve">ООО «Лестехснаб плюс», 610046,  Кировская обл.,  г. Киров,
пр Заготзерновский,  д. 8
</t>
  </si>
  <si>
    <t xml:space="preserve">ООО «Лестехснаб плюс»,  610046,  Кировская обл.,  г. Киров,
пр. Заготзерновский,  д. 8
</t>
  </si>
  <si>
    <t>Парковое лесничество, Просницкое участковое лесничество: кв.  59 — 64, 67, 68, 70, 75, 76, 85, 86</t>
  </si>
  <si>
    <t xml:space="preserve">ООО «Интер-К» </t>
  </si>
  <si>
    <t xml:space="preserve">ФГУП «Администрация гражданских аэропортов (аэродромов)» </t>
  </si>
  <si>
    <t xml:space="preserve">АО «КССК» </t>
  </si>
  <si>
    <t xml:space="preserve">ООО  «Газпром трансгаз Нижний Новгород»  </t>
  </si>
  <si>
    <t xml:space="preserve">ООО «Салют» </t>
  </si>
  <si>
    <t xml:space="preserve">КОГБУ  «ВятНТИЦМП» </t>
  </si>
  <si>
    <t>Перминов Евгений Олегович</t>
  </si>
  <si>
    <t>Парковое лесничество, Бахтинское сельское  участковое лесничество: кв. 64ч</t>
  </si>
  <si>
    <t>Парковое лесничество, Бахтинское сельское участковое лесничество: кв. 76ч, 63ч, 65ч, 78ч,75ч, 77ч, 74ч,Чепецкое участковое лесничество: кв. 41ч, 36ч, 38ч, 40ч, 34ч, 35ч, 22ч, 19ч, 44ч, Просницкое участковое лесничество: кв. 25ч, 22ч, Лянгасовское участковое лесничество: кв. 8ч, 3ч, 7ч, 5ч, Пасеговское участковое лесничество: кв. 10ч.</t>
  </si>
  <si>
    <t>Парковое лесничество, Бахтинское сельское  участковое лесничество: кв. 76ч</t>
  </si>
  <si>
    <t>Парковое лесничество, Бобинское участковое лесничество: кв. 45ч</t>
  </si>
  <si>
    <t>Парковое лесничество, Бахтинское сельское участковое лесничество: кв. 56ч</t>
  </si>
  <si>
    <t>Верхошижемское лесничество,  Оричевское сельское участковое лесничество: кв. 50 − 67</t>
  </si>
  <si>
    <t>Верхошижемское лесничество,  Оричевское сельское участковое лесничество: кв. 1 − 11</t>
  </si>
  <si>
    <t>Верхошижемское лесничество,  Оричевское сельское участковое лесничество: кв. 23 − 42</t>
  </si>
  <si>
    <t>Верхошижемское лесничество,  Шалеговское сельское участковое лесничество: кв. 45 − 73, 74ч, 75ч</t>
  </si>
  <si>
    <t>Верхошижемское лесничество,  Шалеговское сельское участковое лесничество: кв. 76 − 90</t>
  </si>
  <si>
    <t>Верхошижемское лесничество,  Шалеговское сельское участковое лесничество: кв. 23 − 44</t>
  </si>
  <si>
    <t>Верхошижемское лесничество,  Адышевское сельское участковое лесничество: кв. 16 − 48</t>
  </si>
  <si>
    <t>Верхошижемское лесничество,  Адышевское сельское участковое лесничество: кв. 49 − 83</t>
  </si>
  <si>
    <t>Верхошижемское лесничество,  Адышевское сельское участковое лесничество: кв. 84 − 98</t>
  </si>
  <si>
    <t>Верхошижемское лесничество,  Адышевское сельское участковое лесничество: кв. 1 — 2, 5 — 9, 11 — 13</t>
  </si>
  <si>
    <t>Верхошижемское лесничество,  Среднеивкинское сельское участковое лесничество: кв. 62 — 84</t>
  </si>
  <si>
    <t>Верхошижемское лесничество,  Среднеивкинское сельское участковое лесничество: кв. 12 — 61</t>
  </si>
  <si>
    <t>Верхошижемское лесничество,  Адышевское сельское участковое лесничество: кв. 7ч</t>
  </si>
  <si>
    <t>Верхошижемское лесничество,  Мякишинское сельское участковое лесничество: кв. 69 — 91</t>
  </si>
  <si>
    <t>Верхошижемское лесничество,  Верхошижемское сельское участковое лесничество: кв. 1 — 48</t>
  </si>
  <si>
    <t>Верхошижемское лесничество,  Верхошижемское сельское участковое лесничество: кв. 49, 52 — 58, 62 — 68, 73, 75, 76</t>
  </si>
  <si>
    <t>Верхошижемское лесничество,  Верхошижемское сельское участковое лесничество: кв. 36 — 48</t>
  </si>
  <si>
    <t>Верхошижемское лесничество,  Верхошижемское сельское участковое лесничество: кв. 1 — 35</t>
  </si>
  <si>
    <t>Пинюгское  лесничество, Яхреньгское сельское участковое  лесничество: кв. 20ч</t>
  </si>
  <si>
    <t>Фаленское лесничество,  Порезское участковое лесничество: кв. 1,  3,  5,  7 — 10,  12 — 14,  16,
19 — 33,  35 — 37,  40 — 48,  52,  54 — 57,  92 — 94,  106,  107,  118 — 120</t>
  </si>
  <si>
    <t>№ 798 от 22.03.2019</t>
  </si>
  <si>
    <t>Габова Марина Михайловна</t>
  </si>
  <si>
    <t>(83331) 2-16-10, 89123719849</t>
  </si>
  <si>
    <t>главный специалист-эксперт лесного отдела министерства Афанасьевского лесничества</t>
  </si>
  <si>
    <t>ведущий специалист-эксперт лесного отдела министерства Афанасьевского лесничества</t>
  </si>
  <si>
    <t>Быданцев Александр Васильевич</t>
  </si>
  <si>
    <t>(83331) 2-16-03, 89005215397</t>
  </si>
  <si>
    <t>Машанов Леонид Викторович</t>
  </si>
  <si>
    <t>Калинин Дмитрий Алексеевич</t>
  </si>
  <si>
    <t>с.Бисерово</t>
  </si>
  <si>
    <t>0.72</t>
  </si>
  <si>
    <t>пос. Кобра</t>
  </si>
  <si>
    <t>пос. Первомайск</t>
  </si>
  <si>
    <t>Начальник отдела министерства Мурашинского лесничества</t>
  </si>
  <si>
    <t>г. Лёвинцы</t>
  </si>
  <si>
    <t>пгт. Мирный</t>
  </si>
  <si>
    <t>пгт. Оричи</t>
  </si>
  <si>
    <t>пгт. Стрижи</t>
  </si>
  <si>
    <t>ООО «Санаторий Колос»</t>
  </si>
  <si>
    <t>пгт. Светлопалянск</t>
  </si>
  <si>
    <t>с. Матвинур</t>
  </si>
  <si>
    <t>с. Сметанино</t>
  </si>
  <si>
    <t>с. Люмпанур</t>
  </si>
  <si>
    <t>с. Корляки</t>
  </si>
  <si>
    <t>Яранское Пижанскиое Кикнурское Санчурское Арбажское</t>
  </si>
  <si>
    <t>Вятско-Полянский, Малмыжский,   Лебяжский, Сунский, Немский, Нолинский Кильмезский и Уржумский муниципальные районы</t>
  </si>
  <si>
    <t xml:space="preserve">Даровской, Котельничский, Шабалинский и Свечинский, Орловский районы Кировской области </t>
  </si>
  <si>
    <t>Лузский, Подосиновскмй районы Кировсой области</t>
  </si>
  <si>
    <t>главный специалист-эксперт</t>
  </si>
  <si>
    <t>(8332) 27-27-21 (доб. 2143)</t>
  </si>
  <si>
    <t>Качалова Елена Витальевна</t>
  </si>
  <si>
    <t>89226605104, 89127157546</t>
  </si>
  <si>
    <t>Шишкин Сергей Васильевич</t>
  </si>
  <si>
    <t>Штыль Александр Михайлович</t>
  </si>
  <si>
    <t>Конев Вячеслав Николаевич</t>
  </si>
  <si>
    <t>Ивакин Александр Николаевич</t>
  </si>
  <si>
    <t>Брагин Владимир Алексеевич</t>
  </si>
  <si>
    <t>Савинцев Сергей Иванович</t>
  </si>
  <si>
    <t>№ 197 от 07.12.2018</t>
  </si>
  <si>
    <t>№ 344 от 19.04.2014</t>
  </si>
  <si>
    <t>№ 159 от 23.04.2014</t>
  </si>
  <si>
    <t>№ 19п/05-16-01 от 05.04.2016</t>
  </si>
  <si>
    <t>№ 14п/01-17-03 от 13.03.2017</t>
  </si>
  <si>
    <t>№ 19п/05-16-01   от 05.04.2016</t>
  </si>
  <si>
    <t>№ 54п/17-01 от 07.08.2017</t>
  </si>
  <si>
    <t xml:space="preserve">№ 3 от 16.03.2018 </t>
  </si>
  <si>
    <t>(83342) 5-22-19</t>
  </si>
  <si>
    <t>главный специалист- эксперт лесного отдела министерства
Котельничского лесничества</t>
  </si>
  <si>
    <t>мастер леса СПК колхоз «Искра»</t>
  </si>
  <si>
    <t xml:space="preserve">директор по производственной част ООО «Лесдомстрой» </t>
  </si>
  <si>
    <t xml:space="preserve">начальник участка заготовки древесины ООО «МПСМ-Вятка» </t>
  </si>
  <si>
    <t xml:space="preserve">директор ООО «Кордон» </t>
  </si>
  <si>
    <t xml:space="preserve">мастер леса ООО «Лес» </t>
  </si>
  <si>
    <t xml:space="preserve">участковый госинспектор  в области ООС ФГБУ «Государственный заповедник «Нургуш» </t>
  </si>
  <si>
    <t xml:space="preserve">исполнительный директор ООО «Чистополье-лес» </t>
  </si>
  <si>
    <t xml:space="preserve">мастер леса ООО «Свеча-Лес» </t>
  </si>
  <si>
    <t>АО «Нововятский лесоперерабатывающий лесокомбинат»</t>
  </si>
  <si>
    <t>№ 09п-19-05 от 12.02.19</t>
  </si>
  <si>
    <t>Крюкав Юрий Алексеевич</t>
  </si>
  <si>
    <t xml:space="preserve">89229235155
</t>
  </si>
  <si>
    <t>начальник ЛЗУ ООО «ЛЗК «Лунвож»</t>
  </si>
  <si>
    <t>Пентегов Дмитрий Васильевич</t>
  </si>
  <si>
    <t>начальник ПТО АО «Майсклес»</t>
  </si>
  <si>
    <t>№ 12п-19-11 от 02.04.2019</t>
  </si>
  <si>
    <t>89630000067,
89195157777</t>
  </si>
  <si>
    <t>Семенихин Олег Николаевич</t>
  </si>
  <si>
    <t>№ 16п-18-09 от 24.04.2018</t>
  </si>
  <si>
    <t xml:space="preserve">(83348) 6-81-23
</t>
  </si>
  <si>
    <t>88332-70-92-51</t>
  </si>
  <si>
    <t>ООО ПКП «Алмис»</t>
  </si>
  <si>
    <t>пом. Заречный</t>
  </si>
  <si>
    <t>пос. Разлив</t>
  </si>
  <si>
    <t>ст. Черная</t>
  </si>
  <si>
    <t>кордон Щенниковский</t>
  </si>
  <si>
    <t>ст. Ежиха</t>
  </si>
  <si>
    <t>пос. Сюзюм</t>
  </si>
  <si>
    <t>дер. Еныки</t>
  </si>
  <si>
    <t>Пинюгское  лесничество, Яхреньгское участковое лесничество: кв.  14 — 20, 34 — 42, 53 — 59, 67 — 73, 91 — 94, 112 — 118, 134 — 137, 154 — 161, 203, 204</t>
  </si>
  <si>
    <t>Пинюгское  лесничество, Каменское участковое  лесничество: кв.  55 — 59, 62 — 65</t>
  </si>
  <si>
    <t>Пинюгское  лесничество, Пушемское участковое  лесничество: кв.  8 — 13, 6 — 30, 70, 71, 74</t>
  </si>
  <si>
    <t>Пинюгское  лесничество, Каменское участковое  лесничество: кв. 1 — 3, 10, 13, 14, 21, 24</t>
  </si>
  <si>
    <t>Пинюгское  лесничество, Кичугское участковое  лесничество: кв.  1, 2, 9, 22 — 24, 37 — 40</t>
  </si>
  <si>
    <t>Парковое лесничество, Медянское участковое лесничество: кв. 1 — 58</t>
  </si>
  <si>
    <t>Орловское несничество, Степановское сельское участковое лесничество: кв. 1 — 10, 17</t>
  </si>
  <si>
    <t>Орловское лесничество, Соловецкое участковое лесничество: кв. 1, 5 — 7, 12, 14, 15, 62, 93, 99,  Халтуринское участковое лесничество: кв.  41 — 45</t>
  </si>
  <si>
    <t>Немское лесничество, Лобанское участковое лесничество: кв.  1 — 2, 7 — 13, 15, 16, 19, 23 — 28, 30 — 36,  38 — 45, 50 — 58, 61 — 70, 73 — 76, 80 — 86,  90 — 92, 95, 98 — 110, 112, 116, 117,  119, 122 — 135, 137, 139 — 144</t>
  </si>
  <si>
    <t>Нолинское лесничество, Лудянское сельское участковое лесничество: кв.   1 — 13</t>
  </si>
  <si>
    <t>Нолинское лесничество, Нолинское сельское участковое лесничество: кв.   1 — 24</t>
  </si>
  <si>
    <t>Нолинское лесничество, Лудянское сельское участковое лесничество: кв.  1 — 28</t>
  </si>
  <si>
    <t>Нолинское лесничество, Нолинское сельское участковое лесничество: кв.   1 — 25</t>
  </si>
  <si>
    <t>Нолинское лесничество, Нолинское сельское участковое лесничество: кв.   1 — 13</t>
  </si>
  <si>
    <t>Нолинское лесничество, Нолинское сельское участковое лесничество: кв.   1 — 16</t>
  </si>
  <si>
    <t>Нолинское лесничество, Лудянское сельское участковое лесничество: кв.   1 — 7</t>
  </si>
  <si>
    <t>Нолинское лесничество, Лудянское сельское участковое лесничество: кв.   1 — 19</t>
  </si>
  <si>
    <t>Нолинское лесничество, Лудянское сельское участковое лесничество: кв.   1 — 9</t>
  </si>
  <si>
    <t>Нолинское лесничество, Нолинское сельское участковое лесничество: кв.   1 — 12</t>
  </si>
  <si>
    <t>Нолинское лесничество, Нолинское сельское участковое лесничество: кв.  1 — 4, 5ч,  6 — 11, 13ч,  14ч, 15 — 18,  22 — 33, 34ч; Нолинское участковое лесничество: кв.  34 — 40; Татауровское участковое лесничество: кв.  1 — 6, 12 — 15, 17 — 19,  30, 57, 67, 68; Медведское участковое лесничество: кв.  40 — 42, 61 — 66;  Шварихинское участковое лесничество: кв.  24, 31, 33,  46, 48 — 52, 61, 65, 68, 85, 90</t>
  </si>
  <si>
    <t>Нолинское лесничество,  Кырчанское участковое лесничество: кв.  4, 8 — 40</t>
  </si>
  <si>
    <t>Нолинское лесничество, Медведское участковое лесничество: кв.  1,  2,  13,  24,  36,  37,  160 — 162; Нолинское участковое лесничество: кв.   41 — 57; Кырчанское участковое лесничество: кв.   41 — 44</t>
  </si>
  <si>
    <t>Нолинское лесничество, Шварихинское участковое лесничество: кв.  15 — 17,  34 — 42,  44,  54 — 59,  69 — 73</t>
  </si>
  <si>
    <t>Нолинское лесничество, Медведское участковое лесничество: кв.  147 — 150,  154 — 159,  163, 164</t>
  </si>
  <si>
    <t xml:space="preserve">Нолинское лесничество, Шварихинское участковое лесничество: кв. 1 — 14,  18 — 23,
25 — 28,  45, 47, 62 — 64 </t>
  </si>
  <si>
    <t xml:space="preserve">Нолинское лесничество, Медведское участковое лесничество: кв.  27 — 34, 49 — 60, 67 — 80, 88 — 92, 95 — 98, 110 — 114, 116 — 119, 121, 124         </t>
  </si>
  <si>
    <t>Мурашинское лесничество, Алексеевское участковое:  кв.   29, 30, 43 — 45,  Мурашинское сельское участковое лесничество:    кв.   5, 13 — 19,  Мурашинское участковое,  кв.   1 — 7, 17 — 22,  Мурашинское сельское участковое лесничество:  кв.   1, 2, 9.</t>
  </si>
  <si>
    <t>Куменское лесничество,  Нижнеивкинское участковое лесничество: кв. 1 — 7, 9 — 12, 14 — 19, 21, 23 — 26, 28 — 39, 45 — 47, 52 — 59, 66, 80 — 100</t>
  </si>
  <si>
    <t>Артемьев Максим Геннадьевич</t>
  </si>
  <si>
    <t>заместитель генеральный директор ООО МЛГ «Исток»</t>
  </si>
  <si>
    <t>Вывод: ограниченно готов</t>
  </si>
  <si>
    <t>№ 432408858600 от 19.04.2019</t>
  </si>
  <si>
    <t>Кашин Алексей Николаевич</t>
  </si>
  <si>
    <t>№12п-19-15 от 02.04.2019</t>
  </si>
  <si>
    <t>мастер АО «НЛК»</t>
  </si>
  <si>
    <t>Лебедев Олег  Вячеславович</t>
  </si>
  <si>
    <t>Стяжкин Иван Владимирович</t>
  </si>
  <si>
    <t>№ 6158 от 06.02.2017</t>
  </si>
  <si>
    <t xml:space="preserve">№ 88 от 10.04.2010 </t>
  </si>
  <si>
    <t>(83338) 7-62-19, 89128285098</t>
  </si>
  <si>
    <t>(83341) 5-14-02</t>
  </si>
  <si>
    <t>№ 19 п/47-16-01 от 20.04.2016</t>
  </si>
  <si>
    <t>Суводское лесничество, Советское участковое лесничество:  кв.   41  —  43,  44,  60,  61,  64, 66  —  73,  76  —  79,  81,  88,  89,  80ч,  90ч,  91ч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</si>
  <si>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 114  —  116,  124,  125,  127,  137,  141,  142,  156,  157,  160,  175,  178,  179,  196,  197,  212,  214,  228  —  230,  297  —  300,  303  —  306,  308,  311,  312,  314,  315,  316,  317ч,  318ч,  319  —  324</t>
  </si>
  <si>
    <t xml:space="preserve">Суводское лесничество, Советское участковое лесничество:  кв.   102 — 109, 110ч, 111 — 126, 128 — 142                                                          </t>
  </si>
  <si>
    <t>Суводское лесничество, Суводское участковое лесничество:  кв.   10,  19,  26  —  28,  36  —  40,  44,  45,  49,  50,  52,  53,  61,  62,  64,  67,  68, 74  —  76,  78,  80  —  82,  84  —  91,  95,  99  —  103, 107  —  113,  117  —  123,  126,  128,  129,  130ч,  134  —  136,  138  —  140,  143,  144,  145ч,  146ч,  151  —  155,  158,  159,  161,  162,  163ч,  164ч,
171  —  174,  176,  177,  180,  181,  182ч,  183ч, 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</si>
  <si>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324, Суводское участковое лесничество: кв.   10,  19,  26  —  28, 36  —  40,  44,  45,  49,  50,  52,  53,  61,  62,  64,  67,  68,  74  —  76,  78,  80  —  82,  84  —  91,  95,  99  —  103,  107  —  113,  117  —  123,  126,  128,  129,  130ч,  134  —  136,  138  —  140,  143,  144,  145ч,  146ч,  151  —  155,  158,  159,  161,  162,  163ч,  164ч,  171  —  174,  176,  177,  180,  181,  182ч,  183ч,  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</si>
  <si>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Суводское лесничество, Зашижемское участковое лесничество:  кв.   1 – 5,  7,  11,  12,  14  —  17, 19  —  24,  34,  35,  37  —  40,  56,  57,  60</t>
  </si>
  <si>
    <t>Суводское лесничество, Первомайское участковое лесничество: кв.  29,  42,  45,  46,  49,  63 — 67, 69 — 90</t>
  </si>
  <si>
    <t>Торопов Сергей Владимирович</t>
  </si>
  <si>
    <t>ОАО «Феникс»</t>
  </si>
  <si>
    <t>Патрушев Александр Иванович</t>
  </si>
  <si>
    <t>ИП Патрушев А.И.</t>
  </si>
  <si>
    <t>№ 541 от 15.11.2019</t>
  </si>
  <si>
    <t>Фофанов Илья Николаевич</t>
  </si>
  <si>
    <t>№ 457 от 15.04.2016</t>
  </si>
  <si>
    <t>Позмогов Евгений Алекандрович</t>
  </si>
  <si>
    <t>№ 25п/07-17-01 от 17.04.2017</t>
  </si>
  <si>
    <t>пос. Каракульская Пристань</t>
  </si>
  <si>
    <t>пос. Ивановка</t>
  </si>
  <si>
    <t>пос. Птицефабрика</t>
  </si>
  <si>
    <t>пос. Центральный</t>
  </si>
  <si>
    <t>пос. Белохолуницкий разъезд</t>
  </si>
  <si>
    <t>пос. Озерница</t>
  </si>
  <si>
    <t>дер.Бор</t>
  </si>
  <si>
    <t>дер.Слобода</t>
  </si>
  <si>
    <t>дер.Харины</t>
  </si>
  <si>
    <t>дер.Волоковые</t>
  </si>
  <si>
    <t>дер. Быданово</t>
  </si>
  <si>
    <t>дер. Гуренки</t>
  </si>
  <si>
    <t>дер. Подрезчиха</t>
  </si>
  <si>
    <t>дер. Ракалово</t>
  </si>
  <si>
    <t> дер. Угор</t>
  </si>
  <si>
    <t>дер. Пунгино</t>
  </si>
  <si>
    <t> дер. Сырда</t>
  </si>
  <si>
    <t>дер. Чекашево</t>
  </si>
  <si>
    <t>дер. Средняя Тойма</t>
  </si>
  <si>
    <t>дер. Гремячка</t>
  </si>
  <si>
    <t>дер. Вихарево</t>
  </si>
  <si>
    <t>дер. Дамаскино</t>
  </si>
  <si>
    <t>дер. Зимник</t>
  </si>
  <si>
    <t>дер. Малая Кильмезь</t>
  </si>
  <si>
    <t>дер. Надежда</t>
  </si>
  <si>
    <t>дер. Паска</t>
  </si>
  <si>
    <t>дер. Порек</t>
  </si>
  <si>
    <t>дер. Рыбная Ватага</t>
  </si>
  <si>
    <t>дер. Селино</t>
  </si>
  <si>
    <t>дер. Михеевщина</t>
  </si>
  <si>
    <t>дер. Елизарово</t>
  </si>
  <si>
    <t>дер. Малый Рын-Мари</t>
  </si>
  <si>
    <t>дер. Васичи</t>
  </si>
  <si>
    <t>дер. Арык</t>
  </si>
  <si>
    <t>дер. Мелеть</t>
  </si>
  <si>
    <t>дер. Преображенка</t>
  </si>
  <si>
    <t>дер. Чегалки</t>
  </si>
  <si>
    <t>дер. Шевырталово</t>
  </si>
  <si>
    <t>дер. Кошулино</t>
  </si>
  <si>
    <t>дер. Двоеглазовцы</t>
  </si>
  <si>
    <t>дер. Слудка</t>
  </si>
  <si>
    <t>дер. Ежово</t>
  </si>
  <si>
    <t>дер. Кучелапы</t>
  </si>
  <si>
    <t>дер. Моржи</t>
  </si>
  <si>
    <t>дер. Цепели</t>
  </si>
  <si>
    <t>дер. Безводное</t>
  </si>
  <si>
    <t>дер. Ахманово</t>
  </si>
  <si>
    <t>дер. Павлово</t>
  </si>
  <si>
    <t>дер. Ужоговица</t>
  </si>
  <si>
    <t>дер. Стулово</t>
  </si>
  <si>
    <t>дер. Абдалы</t>
  </si>
  <si>
    <t>дер. Баташи</t>
  </si>
  <si>
    <t>дер. Карповы</t>
  </si>
  <si>
    <t>дер. Заборье</t>
  </si>
  <si>
    <t>дер. Кассины</t>
  </si>
  <si>
    <t>дер. Кисели</t>
  </si>
  <si>
    <t>дер. Корюгино</t>
  </si>
  <si>
    <t>дер. Малые раскопины</t>
  </si>
  <si>
    <t>дер. Малые Серовы</t>
  </si>
  <si>
    <t>дер. Митино</t>
  </si>
  <si>
    <t>дер. Подгорена</t>
  </si>
  <si>
    <t>дер. Пронинцы</t>
  </si>
  <si>
    <t>дер. Бережане</t>
  </si>
  <si>
    <t>дер. Шмелёво</t>
  </si>
  <si>
    <t>дер. Греково</t>
  </si>
  <si>
    <t>дер. Астрахань</t>
  </si>
  <si>
    <t>дер. Канахинцы</t>
  </si>
  <si>
    <t>дер. Комарово</t>
  </si>
  <si>
    <t>дер. Малый Полом</t>
  </si>
  <si>
    <t>дер. Адово</t>
  </si>
  <si>
    <t>дер. Савиново</t>
  </si>
  <si>
    <t>дер. Петруненки</t>
  </si>
  <si>
    <t>дер. Ивановщина</t>
  </si>
  <si>
    <t>дер. Подгорцы</t>
  </si>
  <si>
    <t>дер. Шкаланка</t>
  </si>
  <si>
    <t>ж.дер. ст. Матанцы</t>
  </si>
  <si>
    <t>пос.Сюзьва</t>
  </si>
  <si>
    <t>пос.Бор</t>
  </si>
  <si>
    <t>пос.Афонята</t>
  </si>
  <si>
    <t>пос.Лытка</t>
  </si>
  <si>
    <t>пос. Дубровка</t>
  </si>
  <si>
    <t xml:space="preserve">пос. Климковка </t>
  </si>
  <si>
    <t>пос. Летский рейд</t>
  </si>
  <si>
    <t>садоводческое товарищество «Быстрица -1»</t>
  </si>
  <si>
    <t>ДОЛ им. Ю.А. Гагарина</t>
  </si>
  <si>
    <t>дер. Федяково</t>
  </si>
  <si>
    <t>пос. Перекоп</t>
  </si>
  <si>
    <t>№ 405 от 15.12.2017</t>
  </si>
  <si>
    <t>врио начальника Главного управления МЧС России по Кировской области</t>
  </si>
  <si>
    <t>начальник УМВД России по Кировской области</t>
  </si>
  <si>
    <t>Плешков Василий Геннадьевич</t>
  </si>
  <si>
    <t>СПК (колхоз) «Ровдинский»</t>
  </si>
  <si>
    <t>№ 0827-12 от 13.04.2012</t>
  </si>
  <si>
    <t>№ 103 от 01.02.2018</t>
  </si>
  <si>
    <t xml:space="preserve">ИП Черанев В.А. </t>
  </si>
  <si>
    <t xml:space="preserve">специалист ООО ПКП «Алмис»
</t>
  </si>
  <si>
    <t>мастер лесохозяйственных работ ООО «Лестехснаб плюс»</t>
  </si>
  <si>
    <t>мастер леса СПК «Восход»</t>
  </si>
  <si>
    <t xml:space="preserve">директор ООО «Леском» </t>
  </si>
  <si>
    <t>работник                     ИП Ефремова С.М</t>
  </si>
  <si>
    <t>мастер по лесному хозяйству ООО «Кодру-Импекс»</t>
  </si>
  <si>
    <t>директор ООО «Эдем»</t>
  </si>
  <si>
    <t>заместитель начальника ФКУ ИК – 3</t>
  </si>
  <si>
    <t>заместитель директора ООО «Лойнолеспром»</t>
  </si>
  <si>
    <t xml:space="preserve">ИП Кашин А.Н. </t>
  </si>
  <si>
    <t>ИП Стяжкин И.В.</t>
  </si>
  <si>
    <t>специалист лесного хозяйства                    ИП Ефремова С.М.</t>
  </si>
  <si>
    <t>директор ФГБУ «Государственный заповедник «Нургуш»</t>
  </si>
  <si>
    <t xml:space="preserve">мастер леса СПК (колхоз) «Труд» </t>
  </si>
  <si>
    <t xml:space="preserve">механик                    ООО «Немалес» </t>
  </si>
  <si>
    <t>мастер леса                ИП Крутихин В.М.</t>
  </si>
  <si>
    <t>мастер леса              ООО «Гринвуд»</t>
  </si>
  <si>
    <t>заместитель председателя              СПК к-з «Вотский»</t>
  </si>
  <si>
    <t>(8332) 54-76-50 89191444495</t>
  </si>
  <si>
    <t>заместитель начальника-
руководитель наземной и авиапожарной служб  КОГСАУ «Лесоохрана»</t>
  </si>
  <si>
    <t>(8332) 54-14-46, 89005292772</t>
  </si>
  <si>
    <t>заместитель начальника Советской ПХС КОГСАУ «Лесоохрана»</t>
  </si>
  <si>
    <t>(83375) 6-41-44  89229552849</t>
  </si>
  <si>
    <t>Воробьев Николай Константинович</t>
  </si>
  <si>
    <t>(83332) 54-76-50</t>
  </si>
  <si>
    <t>свидетельства летчика наблюдателя 
№ 1742-13 от 15.07.2013</t>
  </si>
  <si>
    <t>диплом по специальности «Лесное хозяйство»,         № 11п/01-16-01 от 01.04.2016</t>
  </si>
  <si>
    <t>удостоверение инструктора парашютистов-пожарных            № 1011 от 31.12.1991</t>
  </si>
  <si>
    <t>диплом по специальности «Лесное хозяйство», удостоверение парашютиста-пожарного № 20 от 14.06.2012</t>
  </si>
  <si>
    <t>диплом по специальности «Лесное хозяйство», удостоверение парашютиста-пожарного № 21 от 14.06.2012</t>
  </si>
  <si>
    <t>свидетельство парашютиста-пожарного 
№ 25 от 14.06.2012</t>
  </si>
  <si>
    <t>свидетельство парашютиста-пожарного 
№ 3 от 05.04.2016</t>
  </si>
  <si>
    <t xml:space="preserve">удостоверение парашютиста-пожарного  № 4 от 05.04.2017 </t>
  </si>
  <si>
    <t>удостоверение парашютиста-пожарного № 3 от 05.04.2017</t>
  </si>
  <si>
    <t>№ 498  от 07.12.2018</t>
  </si>
  <si>
    <t>№ 347 от 19.04.2014</t>
  </si>
  <si>
    <t>№ 29п17-01 от 25.05.2017</t>
  </si>
  <si>
    <t>№ р/н 461 от 14.04.2017</t>
  </si>
  <si>
    <t>№ 345 от 19.04.2014</t>
  </si>
  <si>
    <t>№ 001 от 11.01.2019</t>
  </si>
  <si>
    <t>начальник лесного отдела министерства Мурашинского лесничества</t>
  </si>
  <si>
    <t>начальник отдела мониторинга охраны и защиты лесов - региональная диспетчерская служба КОГСАУ «Лесоохрана»</t>
  </si>
  <si>
    <t>(8332) 76-03-08</t>
  </si>
  <si>
    <t>№ 494 от 07.12.2018</t>
  </si>
  <si>
    <t>Акбиров Хамит Габдулхакович</t>
  </si>
  <si>
    <t>№ 100 от 27.05.2011</t>
  </si>
  <si>
    <t>Кызьюров Сергей Николаевич</t>
  </si>
  <si>
    <t>№ 272 от 10.04.2013</t>
  </si>
  <si>
    <t>Ожегов Александр Сергеевич</t>
  </si>
  <si>
    <t>№ 427 от 25.04.2015</t>
  </si>
  <si>
    <t>начальник лесного отдела министерства Юрьянского лесничества</t>
  </si>
  <si>
    <t>Примечание. Летчики-наблюдатели и парашютисты-пожарные одновременно являются руководителями тушения лесного пожара (не учтены в столбце 5 таблицы).
дополнительно на тушение лесных пожаров могут быть привлечены 13 трактористов, 4 водителя и 2 иных работника. В руководители тушения по авиационным подразделениям учтены инструкторы ППС.
* указан ЛХТ-100, так как по ПТС числится как лесопожарная машина
** указаны дополнительно тракторы марки Четра Т9, Т11, которые по ПТС проходят как тракторы, хотя являются бульдозерами
*** указаны также тракторы марки Форест 1.4, 2.0, 3.0
**** указаны также 3 ед. МЛПК и 9 ед. УАЗ, доукомплектованные до МЛПК.
***** без учета РЛО, которые числятся на укомплектованных автомобилях (МЛПК и УАЗ) и лесопожарных тракторах.
Лесные плуги, являющиеся комплектующими лесопожарного трактора не учтены отдельно.</t>
  </si>
  <si>
    <t>начальник участка в строительстве ООО «Агрофирма Адышево»</t>
  </si>
  <si>
    <t>Примечание: 1. Привлечение сил и средств Главного управления МЧС России по Кировской области к тушению лесных пожаров, представляющих угрозу населенным пунктам и объектам, а также тушение пожаров в городских лесах осуществляется в соответствии с действующим законодательством.  2. Привлечение сил и средств Главного управления МЧС России по Кировской области к тушения лесных пожаров на землях лесного фонда производится на основании решения Комиссии по Чрезвычайным ситуациям и пожарной безопасности Кировской области (муниципального образования) или Межведомственной комисс по тушению лесных пожаров Кировской области в соответсвии с действующим Соглашением между Министерством лесного хозяйства Кировской области и Главным управлением МЧС России по Кировской области.</t>
  </si>
  <si>
    <t xml:space="preserve">В соответствии с постановлением Правительства Российской Федерации от 30.12.2003 № 794 «О единой государственной системе предупреждения и ликвидации чрезвычайных ситуаций» постановлением Правительства Кировской области от 15.07.2003 № 48/197 «О комиссии по предупреждению и ликвидации чрезвычайных ситуаций и обеспечению пожарной безопасности Кировской области» утверждено Положение о комиссии по предупреждению и ликвидации чрезвычайных ситуаций и обеспечению пожарной безопасности Кировской области (далее — Положение), а также принято распоряжение Правительства Кировской области от 30.01.2018 № 16 «Об утверждении состава комиссии по предупреждению и ликвидации чрезвычайных ситуаций и обеспечению пожарной безопасности Кировской области». Кроме того, в целях организации работы по вопросам предупреждения и ликвидации чрезвычайных ситуаций и обеспечению пожарной безопасности в муниципальных образованиях области изданы соответствующие нормативные правовые акты, устанавливающие составы и положения аналогичных комиссий муниципального уровня.
Список лиц, ответственных за организацию и функционирование данных комиссий, приведен в таблице 5 раздела I Сводного плана тушения лесных пожаров на территории Кировской области на 2020 год. 
В соответствии с Положением данная комиссия наделена полномочиями создавать рабочие группы, оперативные группы, советы, штабы из числа членов комиссии, ученых и специалистов по направлениям деятельности комиссии, определять полномочия, порядок работы и наименования этих групп в соответствии с полномочиями.
В соответствии с приказом Минприроды России от 08.07.2014 № 313 «Об утверждении Правил тушения лесных пожаров» в лесничествах созданы оперативные штабы по тушению лесных пожаров на пожароопасный сезон, состав которых установлен планами тушения лесных пожаров на территории лесничества.
В целях обеспечения безопасности в пожароопасный период, согласованности действий органов исполнительной власти Кировской области с федеральными органами исполнительной власти по решению вопросов обеспечения пожарной безопасности при возникновении лесных и торфяных пожаров распоряжением Председателя Правительства Кировской области от 24.03.2011 № 35-пр «О создании межведомственной комиссии по координации работы по предупреждению и тушению лесных и торфяных пожаров в Кировской области» утвержден состав данной комиссии. 
</t>
  </si>
  <si>
    <t>ООО «Зарница», Афанасьевский р-н,
дер.  Ивановская</t>
  </si>
  <si>
    <t>ООО «СХП «Угор»,  д. Угор, ул. Советская,  д. 1</t>
  </si>
  <si>
    <t>ООО «Ударник», Котельничский р-н,
с. Козловаж</t>
  </si>
  <si>
    <t>ООО «Шварихинский»;  613461,  Кировская обл.,  Нолинский р-н,   с.  Швариха,  ул. Труда,  41</t>
  </si>
  <si>
    <t xml:space="preserve"> ООО «Новомедянское» </t>
  </si>
  <si>
    <t>ООО «Ватажский»</t>
  </si>
  <si>
    <t>ООО «СХК Пунгино»,
с. Пунгино, ул. Советская,  д. 2</t>
  </si>
  <si>
    <t>ООО «СХК Косино»,
с. Косино,  ул. Юбилейная,  д. 4</t>
  </si>
  <si>
    <t>СПК Колхоз «Заря»,   612140,  Кировская обл.,
Даровской р-н,   пгт  Даровской,
ул. Советская, д. 81</t>
  </si>
  <si>
    <t xml:space="preserve">СПК СА «Октябрь» </t>
  </si>
  <si>
    <t>СПК  СХА «Лекминский»</t>
  </si>
  <si>
    <t>СПК СХА «Красное Знамя»</t>
  </si>
  <si>
    <t>СПК СХА «Совьинский»</t>
  </si>
  <si>
    <t>СПК  СХА «Красная Талица»</t>
  </si>
  <si>
    <t>КОГПОБУ «Суводский лесхоз техникум», г. Советск-3,  ул. Мира</t>
  </si>
  <si>
    <t>КОГПОБУ «Суводский лесхозтехникум»</t>
  </si>
  <si>
    <t>СПК Колхоз «Красное знамя»</t>
  </si>
  <si>
    <t xml:space="preserve">НАО «Карьер Приверх» </t>
  </si>
  <si>
    <t xml:space="preserve">ООО «ДОЦ» </t>
  </si>
  <si>
    <t xml:space="preserve">ООО СХП «Высокогорный»  </t>
  </si>
  <si>
    <t>АО «Загарскагромаш» с. Загарье,
ул. Кирова, д. 2</t>
  </si>
  <si>
    <t>АО «Красный якорь», пгт Юрья</t>
  </si>
  <si>
    <t xml:space="preserve">АО «Красный якорь», пгт Юрья,
ул. Карла Маркса </t>
  </si>
  <si>
    <t>АО «Красный якорь»</t>
  </si>
  <si>
    <t>АО «Вятка торф»,  Котельничский р-н, 
пос. Комсомольский</t>
  </si>
  <si>
    <t xml:space="preserve">АО «ВяткаТорф»  </t>
  </si>
  <si>
    <r>
      <t xml:space="preserve">СВОДНЫЙ ПЛАН
тушения лесных пожаров
на территории Кировской области 
на период пожароопасного сезона 2021 года 
</t>
    </r>
    <r>
      <rPr>
        <sz val="14"/>
        <rFont val="Times New Roman"/>
        <family val="1"/>
        <charset val="204"/>
      </rPr>
      <t>г.Киров
2021</t>
    </r>
  </si>
  <si>
    <t>Министерство лесного хозяйства Кировской области (и его территориальные подразделения в лесничествах), 610020, Кировская область, г. Киров, ул. Пятницкая, д. 32 (территориальные подразделения в районах области), Лебедев Дмитрий Сергеевич, (8332) 27-27-21 (доб. 2101)</t>
  </si>
  <si>
    <t>и.о. министра лесного хозяйства Кировской области</t>
  </si>
  <si>
    <t>начальник лесного отдела министертсва Даровского лесничества</t>
  </si>
  <si>
    <t>Глазырин Кирилл Витальевич</t>
  </si>
  <si>
    <t>Шиховцов Артем Олегович</t>
  </si>
  <si>
    <t>Кировский филиал ФГАУ «Оборонлес» Минобороны России</t>
  </si>
  <si>
    <t>32 ПСЧ 
4 ПСО ФПС ГПС ГУ МЧС России по Кировской области</t>
  </si>
  <si>
    <t>33 ПСЧ 11 ПСО ФПС ГПС ГУ МЧС России по Кировской области</t>
  </si>
  <si>
    <t>27 ПСЧ 1 ПСО ФПС ГПС ГУ МЧС России по Кировской области</t>
  </si>
  <si>
    <t>6 ПСЧ 11 ПСО ФПС ГПС ГУ МЧС России по Кировской области</t>
  </si>
  <si>
    <t>34 ПСЧ 3 ПСО ФПС ГПС ГУ МЧС России по Кировской области</t>
  </si>
  <si>
    <t>28 ПСЧ 6 ПСО ФПС ГПС ГУ МЧС России по Кировской области</t>
  </si>
  <si>
    <t>23 ПСЧ 1 ПСО ФПС ГПС ГУ МЧС России по Кировской области</t>
  </si>
  <si>
    <t>29 ПСЧ 4 ПСО ФПС ГПС ГУ МЧС России по Кировской области</t>
  </si>
  <si>
    <t>35 ПСЧ 5 ПСО ФПС ГПС ГУ МЧС России по Кировской области</t>
  </si>
  <si>
    <t>30 ПСЧ 3 ПСО ФПС ГПС ГУ МЧС России по Кировской области</t>
  </si>
  <si>
    <t>12 ПСЧ 1 ПСО ФПС ГПС ГУ МЧС России по Кировской области</t>
  </si>
  <si>
    <t>36 ПСЧ 5 ПСО ФПС ГПС ГУ МЧС России по Кировской области</t>
  </si>
  <si>
    <t>21 ПСЧ 2 ПСО ФПС ГПС ГУ МЧС России по Кировской области</t>
  </si>
  <si>
    <t>37 ПСЧ 3 ПСО ФПС ГПС ГУ МЧС России по Кировской области</t>
  </si>
  <si>
    <t>38 ПСЧ 11 ПСО ФПС ГПС ГУ МЧС России по Кировской области</t>
  </si>
  <si>
    <t>39 ПСЧ 5 ПСО ФПС ГПС ГУ МЧС России по Кировской области</t>
  </si>
  <si>
    <t>41 ПСЧ 5 ПСО ФПС ГПС ГУ МЧС России по Кировской области</t>
  </si>
  <si>
    <t>42 ПСЧ 11 ПСО ФПС ГПС ГУ МЧС России по Кировской области</t>
  </si>
  <si>
    <t>43 ПСЧ 6 ПСО ФПС ГПС ГУ МЧС России по Кировской области</t>
  </si>
  <si>
    <t>44 ПСЧ 3 ПСО ФПС ГПС ГУ МЧС России по Кировской области</t>
  </si>
  <si>
    <t>45 ПСЧ 6 ПСО ФПС ГПС ГУ МЧС России по Кировской области</t>
  </si>
  <si>
    <t>46 ПСЧ 4 ПСО ФПС ГПС ГУ МЧС России по Кировской области</t>
  </si>
  <si>
    <t>50 ПСЧ 6 ПСО ФПС ГПС ГУ МЧС России по Кировской области</t>
  </si>
  <si>
    <t>52 ПСЧ 4 ПСО ФПС ГПС ГУ МЧС России по Кировской области</t>
  </si>
  <si>
    <t>53 ПСЧ 6 ПСО ФПС ГПС ГУ МЧС России по Кировской области</t>
  </si>
  <si>
    <t>54 ПСЧ 4 ПСО ФПС ГПС ГУ МЧС России по Кировской области</t>
  </si>
  <si>
    <t>55 ПСЧ 5 ПСО ФПС ГПС ГУ МЧС России по Кировской области</t>
  </si>
  <si>
    <t>56 ПСЧ 4 ПСО ФПС ГПС ГУ МЧС России по Кировской области  ОПТКП № 6</t>
  </si>
  <si>
    <t>57 ПСЧ 1 ПСОФПС ГПС ГУ МЧС России по Кировской области</t>
  </si>
  <si>
    <t>18 ПСЧ 5 ПСО ФПС ГПС ГУ МЧС России по Кировской области</t>
  </si>
  <si>
    <t>31 ПСЧ ГКУ 1 ПСО ФПС ГПС ГУ МЧС России по Кировской области</t>
  </si>
  <si>
    <t>58 ПСЧ 6 ПСО ФПС ГПС ГУ МЧС России по Кировской области</t>
  </si>
  <si>
    <t>59 ПСЧ 11 ПСО ФПС ГПС ГУ МЧС России по Кировской области</t>
  </si>
  <si>
    <t>60 ПСЧ 4 ПСО ФПС ГПС ГУ МЧС России по Кировской области</t>
  </si>
  <si>
    <t>3 ПСО ФПС ГПС ГУ МЧС России по Кировской области      ОПТКП № 1</t>
  </si>
  <si>
    <t xml:space="preserve">2 ПСО ФПС ГПС ГУ МЧС России по Кировской области ОПТКП № 2 </t>
  </si>
  <si>
    <t xml:space="preserve">6 ПСО ФПС ГПС ГУ МЧС России по Кировской области      ОПТКП № 3 </t>
  </si>
  <si>
    <t xml:space="preserve">6 ПСЧ 11 ПСО ФПС ГПС ГУ МЧС России по Кировской области  ОПТКП № 4 </t>
  </si>
  <si>
    <t xml:space="preserve">25 ПСЧ 6 ПСОФПС ГПС ГУ МЧС России по Кировской области   ОПТКП № 5 </t>
  </si>
  <si>
    <t>СПТ ФПС ГПС Главного управления МЧС России по Кировской области»</t>
  </si>
  <si>
    <t>(83334) 6-24-12, 89229041377</t>
  </si>
  <si>
    <t>(83334) 6-23-88, 89823820613</t>
  </si>
  <si>
    <t>(83334) 6-24-12 89123762926</t>
  </si>
  <si>
    <t xml:space="preserve"> № 13п-18-05 27.03.2018</t>
  </si>
  <si>
    <t>Кадесников Дмитрий Васильевич</t>
  </si>
  <si>
    <t>№ 0349 21.04.2020</t>
  </si>
  <si>
    <t xml:space="preserve"> № 26п-18-07 24.04.2018</t>
  </si>
  <si>
    <t>№ 15п/04-18-01 05-04.2018</t>
  </si>
  <si>
    <t>специалист ПСПК «Истобенский»</t>
  </si>
  <si>
    <t>специалист СПК племзавод «Гарский»</t>
  </si>
  <si>
    <t>№ 294 15.02.2014</t>
  </si>
  <si>
    <t>директор ООО «Рост»</t>
  </si>
  <si>
    <t>№ 08п/01-18-01 14.03.2018</t>
  </si>
  <si>
    <t>Опарин Сергей Владимирович</t>
  </si>
  <si>
    <t>№ 454 15.04.2016</t>
  </si>
  <si>
    <t xml:space="preserve">№ 13п-18-07 27.03.2018           </t>
  </si>
  <si>
    <t xml:space="preserve">Березин Андрею Анатольевичу    </t>
  </si>
  <si>
    <t>Черанев Василий Георгиевич</t>
  </si>
  <si>
    <t>начальник лесного отдела министерства Даровского лесничества</t>
  </si>
  <si>
    <t>89123745436, (83336) 2-12-15</t>
  </si>
  <si>
    <t>Русинова Лидия Михайловна</t>
  </si>
  <si>
    <t xml:space="preserve">диплом БВС №0093242 от 1996г </t>
  </si>
  <si>
    <t>Вешняков Александр Витальевич</t>
  </si>
  <si>
    <t>диплом ВСГ № 2752730 от 24.02.2009</t>
  </si>
  <si>
    <t>№ 18-08-01 от 30.03.2018</t>
  </si>
  <si>
    <t>№ 37п/02-16-01 от 02.08.2016</t>
  </si>
  <si>
    <t>Свинолупов Николай Михайлович</t>
  </si>
  <si>
    <t xml:space="preserve">председатель ОАО Агрофирма «Маяк»  </t>
  </si>
  <si>
    <t>№ 20-14-01 от 24.03.2020</t>
  </si>
  <si>
    <t>Шубин Сергей Анатольевич</t>
  </si>
  <si>
    <t xml:space="preserve">гл инженер СПК Колхоз «Коммунизм», </t>
  </si>
  <si>
    <t>№ 18-09-02 от 03.04.2018</t>
  </si>
  <si>
    <t>(83336) 5-11-92, 89229067415</t>
  </si>
  <si>
    <t>№ 64 от 20.02.2020</t>
  </si>
  <si>
    <t>Худяев Игорь Валерьевич</t>
  </si>
  <si>
    <t xml:space="preserve">директор ООО «Искра» </t>
  </si>
  <si>
    <t>№ 20-16-01 от 26.03.2020</t>
  </si>
  <si>
    <t>№ 12п-19-12 от 02.04.2019</t>
  </si>
  <si>
    <t>(83336) 5-51-72, 89229305988</t>
  </si>
  <si>
    <t>№ 22п/04-18-01 от 20.04.2018</t>
  </si>
  <si>
    <t>№ 15-02-06 от 17.04.2018</t>
  </si>
  <si>
    <t>№ 11 от 27.03.2020</t>
  </si>
  <si>
    <t>№ 15-02-01 от 13.11.2018</t>
  </si>
  <si>
    <t>№ 15-01-01 от 28.03.2018</t>
  </si>
  <si>
    <t>№ 20-17-01 от 27.03.2020</t>
  </si>
  <si>
    <t>Коренев Сергей Анатольевич</t>
  </si>
  <si>
    <t xml:space="preserve">председатель СПК колхоз «Восход» </t>
  </si>
  <si>
    <t>(83336)2-12-41, 89123366178</t>
  </si>
  <si>
    <t>№ 094/птм-ко от 03.04.2020</t>
  </si>
  <si>
    <t>№ 15-01-05 от 19.04.2018</t>
  </si>
  <si>
    <t>Фоминых Олег Александрович</t>
  </si>
  <si>
    <t>Инженер по лесфонду ИП Дударев С.М.</t>
  </si>
  <si>
    <t>№ 112 от 21.02.2020</t>
  </si>
  <si>
    <t>№ 22п/07-17-01 от 12.04.2017</t>
  </si>
  <si>
    <t xml:space="preserve"> № 78 от 02.03.2020</t>
  </si>
  <si>
    <t>№ 495/ПК от 28.02.2019</t>
  </si>
  <si>
    <t>№ 25п/05-17-01 от 13.04.2017</t>
  </si>
  <si>
    <t xml:space="preserve">(83364) 6-91-97, 89229420725 </t>
  </si>
  <si>
    <t>Начальник участка АО «Нововятский лесоперерабатывающий комбинат»</t>
  </si>
  <si>
    <t>89195181596, 89229334013</t>
  </si>
  <si>
    <t>Петоян Вардан Эмильевич</t>
  </si>
  <si>
    <t>№ 20-20-01 от 27.11.2020</t>
  </si>
  <si>
    <t>директор МУП «Кикнурская ЛТСС»</t>
  </si>
  <si>
    <t xml:space="preserve">Руководитель по планированию и сертификации ООО «Вятский фанерный комбинат» </t>
  </si>
  <si>
    <t>№ 35п/02-17-01 от 29.05.2018</t>
  </si>
  <si>
    <t>инженер лесного хозяйства ООО ПК «Золотое зерно»</t>
  </si>
  <si>
    <t>Одношивкин Андрей Геннадьевич</t>
  </si>
  <si>
    <t>№ 197 от 11.06.2020</t>
  </si>
  <si>
    <t xml:space="preserve">мастер занятый на лесосеке ООО компания «Теон» </t>
  </si>
  <si>
    <t>Корепин Василий Валентинович</t>
  </si>
  <si>
    <t>мастер леса ИП Черкасов А.С.</t>
  </si>
  <si>
    <t>№ 19 п/24-16-01 от 14.04.2016</t>
  </si>
  <si>
    <t>№ 124 от 20.03.2020</t>
  </si>
  <si>
    <t>глава КФХ Вилежанинов А.В.</t>
  </si>
  <si>
    <t>№ 23п/06-16-01 от 29.04.2016</t>
  </si>
  <si>
    <t>Шинёв Дмитрий Васильевич</t>
  </si>
  <si>
    <t>инженер лесник ООО «Рассвет»</t>
  </si>
  <si>
    <t>№ 126 от 20.03.2020</t>
  </si>
  <si>
    <t>Воронин Николай Васильевич</t>
  </si>
  <si>
    <t>инженер по лесопользованию ООО «Лузское»</t>
  </si>
  <si>
    <t>№ 15п/03-18-02 от 05.04.2018</t>
  </si>
  <si>
    <t>Белоглазов Алексей Вениаминович</t>
  </si>
  <si>
    <t>заместитель директора ООО «Лузское»</t>
  </si>
  <si>
    <t>№ 15п/03-18-01 от 05.04.2018</t>
  </si>
  <si>
    <t>Засухин Евгений Евгеньевич</t>
  </si>
  <si>
    <t>мастер, занятый на лесосеке, ООО «Красный Партизан»</t>
  </si>
  <si>
    <t>№ 19п/46-16-01 от 20.04.2016</t>
  </si>
  <si>
    <t>Думнов Александр Анатольевич</t>
  </si>
  <si>
    <t>мастер леса СПК СХА (колхоз) «Лузский»</t>
  </si>
  <si>
    <t>№ 237 от 31.07.2020</t>
  </si>
  <si>
    <t>Вотчицев Дмитрий Вениаминович</t>
  </si>
  <si>
    <t>мастер СПК СХА (колхоз) «Савинский»</t>
  </si>
  <si>
    <t>№ 19п/45-16-01 от 20.04.2016</t>
  </si>
  <si>
    <t>Будахин Николай Владимирович</t>
  </si>
  <si>
    <t>мастер леса ООО «Мир»</t>
  </si>
  <si>
    <t>№ 19п/35-16-01 от 18.04.2016</t>
  </si>
  <si>
    <t>Баев Александр Васильевич</t>
  </si>
  <si>
    <t>мастер леса ООО «Колос»</t>
  </si>
  <si>
    <t>№ 71п-18-01 от 12.12.2018</t>
  </si>
  <si>
    <t>Печерин Олег Геннадьевич</t>
  </si>
  <si>
    <t>индивидуальный предприниматель</t>
  </si>
  <si>
    <t>№ 18п/10-17-01 от 10.04.2017</t>
  </si>
  <si>
    <t>Плюснин Евгений Владимирович</t>
  </si>
  <si>
    <t>начальник лесного отдела ООО «Лузский ЛЗК»</t>
  </si>
  <si>
    <t>№ 12п-19-14 от 02.04.2019</t>
  </si>
  <si>
    <t>Буздин Сергей Дмитриевич</t>
  </si>
  <si>
    <t>главный механик ООО «Лузский ЛЗК»</t>
  </si>
  <si>
    <t>№ 13п-18-04 от 27.03.2018</t>
  </si>
  <si>
    <t>Чумовицкий Сергей Васильевич</t>
  </si>
  <si>
    <t>главный инженер ООО «Лузский ЛЗК»</t>
  </si>
  <si>
    <t>№ 12п-19-13 от 02.04.2019</t>
  </si>
  <si>
    <t>Белоглазов Александр Сергеевич</t>
  </si>
  <si>
    <t>мастер, занятый на лесосеке, ООО «Лузский ЛЗК»</t>
  </si>
  <si>
    <t>№ 13п-18-03 от 27.03.2018</t>
  </si>
  <si>
    <t>Крюков Анатолий Александрович</t>
  </si>
  <si>
    <t xml:space="preserve"> мастер леса ООО «Кедр»</t>
  </si>
  <si>
    <t>№ 496 от 30.03.2018</t>
  </si>
  <si>
    <t>Зайцев Руслан Сергеевич</t>
  </si>
  <si>
    <t>мастер, занятый на лесосеке,  ООО «Хольц-Хаус»</t>
  </si>
  <si>
    <t>№ 5857 от 31.03.2016</t>
  </si>
  <si>
    <t>Тагаков Алекскей Анатольевич</t>
  </si>
  <si>
    <t>№ 912 от 20.11.2019</t>
  </si>
  <si>
    <t>(83348) 6-57-71,    
89229358921</t>
  </si>
  <si>
    <t>Пленкин Олег Сергеевич</t>
  </si>
  <si>
    <t>(83336) 2-16-61</t>
  </si>
  <si>
    <t>Блинов Алкександр Витальевич</t>
  </si>
  <si>
    <t>начальник производства ООО «Квартал»</t>
  </si>
  <si>
    <t>Поздеев Андрей Васильевич</t>
  </si>
  <si>
    <t>мастер лесозаготовительного участка</t>
  </si>
  <si>
    <t>№ 22п/01-19-04 от 14.05.19</t>
  </si>
  <si>
    <t>(83368) 5-11-74, 89539490798</t>
  </si>
  <si>
    <t>(83368) 2-14-00, 89128291961</t>
  </si>
  <si>
    <t>№ 22 от 14.05.19</t>
  </si>
  <si>
    <t>начальник лесного хозяйства ООО «ЛПК Ресурс»</t>
  </si>
  <si>
    <t>председатель СПК колхоз «Лудянский»</t>
  </si>
  <si>
    <t>ИП Никулин Ю.В.</t>
  </si>
  <si>
    <t>ООО «Нолинский лес»</t>
  </si>
  <si>
    <t xml:space="preserve"> № 109 от 16.04.10</t>
  </si>
  <si>
    <t>Зыкина Ольга Ивановна</t>
  </si>
  <si>
    <t>Директор ЗАО «Зыковское»</t>
  </si>
  <si>
    <t>№ 4732 от 15.05.2013</t>
  </si>
  <si>
    <t>Галай Дмитрий Николаевич</t>
  </si>
  <si>
    <t>№ 312 от 19.04.2014</t>
  </si>
  <si>
    <t>Цыбульский Иван Николаевич</t>
  </si>
  <si>
    <t>Председатель СХА (колхоз) «им. Кирова»</t>
  </si>
  <si>
    <t>№ 4731 от 15.05.2013</t>
  </si>
  <si>
    <t xml:space="preserve">Руководитель филиала, лесничий КОГКУ «Кировлесцентр» </t>
  </si>
  <si>
    <t>Минин Николай Николаевич</t>
  </si>
  <si>
    <t>Начальник участка ООО «Вятский фанерный комбинат»</t>
  </si>
  <si>
    <t>№ 208 от 23.05.2012</t>
  </si>
  <si>
    <t>Раков Владимир Викторович</t>
  </si>
  <si>
    <t>ИП Раков В.В.</t>
  </si>
  <si>
    <t>89127279664,  (83352) 2-02-11</t>
  </si>
  <si>
    <t>№ 25п/01-17-01 от 13.04.2017</t>
  </si>
  <si>
    <t xml:space="preserve">ИП Черанев А.В. </t>
  </si>
  <si>
    <t xml:space="preserve">ООО «Вятка-лес» </t>
  </si>
  <si>
    <t>Начальник Омутнинского участка лесного хозяйства ООО ПКП «Алмис»</t>
  </si>
  <si>
    <t>Краев Андрей Витальевич</t>
  </si>
  <si>
    <t>ведущий инженер АО «Березовский леспромхоз»</t>
  </si>
  <si>
    <t>№ 97 от 13.04.2012</t>
  </si>
  <si>
    <t>АО «Березовский леспромхоз» начальник лесного отдела</t>
  </si>
  <si>
    <t>мастер занятый на лесосеке АО «Верхошижемский мехлесопункт»</t>
  </si>
  <si>
    <t>ИП Пивоваров А.Н.</t>
  </si>
  <si>
    <t>№ 542 от 15.11.2019</t>
  </si>
  <si>
    <t>Уланов Андрей Александрович</t>
  </si>
  <si>
    <t>№ 22п/02-17-01 от 12.04.2017</t>
  </si>
  <si>
    <t>Целиков Игорь Леонидович</t>
  </si>
  <si>
    <t>Учредитель ООО «Шик плюс»</t>
  </si>
  <si>
    <t>№ 174 от 28.03.2016</t>
  </si>
  <si>
    <t>Прозоров Вячеслав Сергеевич</t>
  </si>
  <si>
    <t>№ 218 от 23.05.2012</t>
  </si>
  <si>
    <t>Новиков Владимир Сергеевич</t>
  </si>
  <si>
    <t>Шалагинов Артем Александрович</t>
  </si>
  <si>
    <t>№ 37 п/01-16-01 от 02.08.2016</t>
  </si>
  <si>
    <t>Журавлев Артем Анатольевич</t>
  </si>
  <si>
    <t>№ 124/ПТМ-КЧ от 27.04.2020</t>
  </si>
  <si>
    <t>Амосов Николай Александрович</t>
  </si>
  <si>
    <t>(83365) 6-21-43,
6-21-34</t>
  </si>
  <si>
    <t>№ 53п-16-08 от 07.12.2020</t>
  </si>
  <si>
    <t>№ 2-ПК (РТП) от 16.11.2011</t>
  </si>
  <si>
    <t>(83351) 6-11-44,
9823882724</t>
  </si>
  <si>
    <t>(83351) 6-11-50, 89127194452</t>
  </si>
  <si>
    <t xml:space="preserve"> ООО «МАЗС-1»</t>
  </si>
  <si>
    <t>№ 18 п10-1701 от 01.04.2017</t>
  </si>
  <si>
    <t>(83351) 2-14-01 89226648396</t>
  </si>
  <si>
    <t>№ 12п-19-01 от 02.04.2019</t>
  </si>
  <si>
    <t>Красавцева Валерия Валерьевна</t>
  </si>
  <si>
    <t>инженер ОиЗЛ Пинюгского филиала КОГКУ «Кировлесцентр»</t>
  </si>
  <si>
    <t>Хомяков Леонид Леонидович</t>
  </si>
  <si>
    <t>председатель СПК «Маяк»</t>
  </si>
  <si>
    <t>№ 0371 от 21.04.2020</t>
  </si>
  <si>
    <t>Ложкин Владислав Александрович</t>
  </si>
  <si>
    <t>АО «Вятавтодор» Лузское ДУ</t>
  </si>
  <si>
    <t>№ ЛУ-01 от 22.04.2020</t>
  </si>
  <si>
    <t>Шубин Владимир Александрович</t>
  </si>
  <si>
    <t xml:space="preserve">КОГКУ«Дорожный комитет Кировской области» </t>
  </si>
  <si>
    <t>(83351) 2-21-89</t>
  </si>
  <si>
    <t>№ 5605 от 19.04.2016</t>
  </si>
  <si>
    <t>Елисеев Александр Андреевич</t>
  </si>
  <si>
    <t>№ 184 от 27.04.2012</t>
  </si>
  <si>
    <t xml:space="preserve">ООО «Созимлес» </t>
  </si>
  <si>
    <t>директор производства ООО «Вятка-Лес»</t>
  </si>
  <si>
    <t>№ 0352 от 21.04.2020</t>
  </si>
  <si>
    <t>Репнякова Галина Андреевна</t>
  </si>
  <si>
    <t>№ 582 от 19.02.2020</t>
  </si>
  <si>
    <t>Помаскин Вадим Владимирович</t>
  </si>
  <si>
    <t>№ 01п-18-01 от 29.01.2018</t>
  </si>
  <si>
    <t>Шургин Олег Николаевич</t>
  </si>
  <si>
    <t>№ 59 от 30.04.2020</t>
  </si>
  <si>
    <t>Андрианов Олег Анатольевич</t>
  </si>
  <si>
    <t>ИП Андрианов О.А.</t>
  </si>
  <si>
    <t>№125 от 20.03.2020</t>
  </si>
  <si>
    <t>№ 584 от 19.02.2020</t>
  </si>
  <si>
    <t>№ 101/ПТН-КИ от 16.04.2019</t>
  </si>
  <si>
    <t>№ 5080 от 07.04.2017</t>
  </si>
  <si>
    <t>№ 130 от 16.03.2020</t>
  </si>
  <si>
    <t>№ 21-19-01 от 05.04.2019</t>
  </si>
  <si>
    <t>Исупов Андрей Анатольевич</t>
  </si>
  <si>
    <t>№ 5074 от 07.04.2017</t>
  </si>
  <si>
    <t>№ 04П/02-18-01 от 14.02.2018</t>
  </si>
  <si>
    <t>директор  ФГБУ «Государственный природный заповедник «Нургуш»</t>
  </si>
  <si>
    <t>№ 15п-19-04 от 26.04.2019</t>
  </si>
  <si>
    <t>№ 18п-17-01 от 29.03.2017</t>
  </si>
  <si>
    <t>Блинов Виталий Александрович</t>
  </si>
  <si>
    <t xml:space="preserve">заместитель директора ООО «Партнер» </t>
  </si>
  <si>
    <t>Казаков Алексей Анатольевич</t>
  </si>
  <si>
    <t>работник СПК «Лекминский»</t>
  </si>
  <si>
    <t>№ 6980 от 10.04.2020</t>
  </si>
  <si>
    <t>№ 35п/05-17-01 от 30.05.2017</t>
  </si>
  <si>
    <t xml:space="preserve">ИП Пономарев А.С. </t>
  </si>
  <si>
    <t>Луковников Константин Валерьевич</t>
  </si>
  <si>
    <t>ведущий специалист- эксперт лесного отдела министерства Сорвижского лесничества</t>
  </si>
  <si>
    <t>начальник отдела лесопользования ООО «Богородское»</t>
  </si>
  <si>
    <t>Богатырев Станислав Александрович</t>
  </si>
  <si>
    <t>№ 15п-19-02 от 26.04.2019</t>
  </si>
  <si>
    <t>Ветлужских Александр Михайлович</t>
  </si>
  <si>
    <t xml:space="preserve"> ООО «Партнер»</t>
  </si>
  <si>
    <t>89226677705,       89536770377</t>
  </si>
  <si>
    <t>№ 2 от 01.04.2016</t>
  </si>
  <si>
    <t>Смердов Валентин Степанович</t>
  </si>
  <si>
    <t>МУП Унинская МТС</t>
  </si>
  <si>
    <t>№ 34/ГО от 13.03.2020</t>
  </si>
  <si>
    <t xml:space="preserve"> ООО «Вятский фанерный комбинат»</t>
  </si>
  <si>
    <t>(8332) 71-41-63</t>
  </si>
  <si>
    <t>№ 30п/01-17-08 от 16.05.2017</t>
  </si>
  <si>
    <t>Конышева Елена Викторовна</t>
  </si>
  <si>
    <t>(83359) 2-18-32,   89615675139</t>
  </si>
  <si>
    <t>мастер СПК «Пушкино»</t>
  </si>
  <si>
    <t>Петухов Андрей Николаевич</t>
  </si>
  <si>
    <t>Ложкин Дмитрий Викторович</t>
  </si>
  <si>
    <t>(8332) 54-76-50 89229138558</t>
  </si>
  <si>
    <t>Целищев Алексей Викторович</t>
  </si>
  <si>
    <t>Чурин Александр Анатольевич</t>
  </si>
  <si>
    <t>Председатель Правительства Кировской области</t>
  </si>
  <si>
    <t xml:space="preserve">(8332) 27-27-13
</t>
  </si>
  <si>
    <t>Васильев Игорь Владимирович, Чурин Александр Анатольевич,
Лебедев Дмитрий Сергеевич,
руководители оперативных штабов по тушению лесных пожаров
 (раздел I, таблица 4)</t>
  </si>
  <si>
    <t>Васильев Игорь Владимирович, Чурин Александр Анатольевич,
Лебедев Дмитрий Сергеевич,
руководители оперативных штабов по тушению лесных пожаров 
(раздел I, таблица 4)</t>
  </si>
  <si>
    <t>Васильев Игорь Владимирович, Чурин Александр Анатольевич,
Лебедев Дмитрий Сергеевич,
руководители оперативных штабов по тушению лесных пожаров
(раздел I, таблица 4)</t>
  </si>
  <si>
    <t xml:space="preserve">(8332) 27-27-10,
(8332) 27-27-13,
(8332) 27-27-21 (доб. 2101)
</t>
  </si>
  <si>
    <t>Губернатор Кировской области, председатель комиссии по предупреждению и ликвидации чрезвычайных ситуаций и обеспечению пожарной безопасности Кировской области, Председатель Правительства Кировской области, и.о. министра лесного хозяйства Кировской области, главы муниципальных образований, руководители оперативных штабов по тушению лесных пожаров (раздел I, таблица 4)</t>
  </si>
  <si>
    <t>окончательная проверка готовности будет проведена министерством лесного хозяйства Кировской области в апреле 2021 года</t>
  </si>
  <si>
    <t>№ 516 от 12.12.2018</t>
  </si>
  <si>
    <t>Толмачев Алексей Михайлович</t>
  </si>
  <si>
    <t>№ 8208 от 17.02.2020</t>
  </si>
  <si>
    <t>89123359995, 89226657978</t>
  </si>
  <si>
    <t>№ 544 от 15.11.2019</t>
  </si>
  <si>
    <t>Минин Иван Иванович</t>
  </si>
  <si>
    <t>мастер ПК «Агролес»</t>
  </si>
  <si>
    <t>№ 354 от 19.04.2014</t>
  </si>
  <si>
    <t>мастер леса ИП Мокрушина А.А.</t>
  </si>
  <si>
    <t>Рыков Юрий Юрьевич</t>
  </si>
  <si>
    <t>Руководитель учебного лесного хозяйства КОГПОБУ «Суводский лсхоз-техникум»</t>
  </si>
  <si>
    <t>№ 429 от 25.04.2015</t>
  </si>
  <si>
    <t>Олюнин Александр Николаевич</t>
  </si>
  <si>
    <t>мастер леса ИП Кирилловых Э.С.</t>
  </si>
  <si>
    <t>№ 476 от 20.04.2018</t>
  </si>
  <si>
    <t>Толмачев Олег Михайлович</t>
  </si>
  <si>
    <t>ИП Толмачев О.М.</t>
  </si>
  <si>
    <t>№ 8209 от 17.02.2020</t>
  </si>
  <si>
    <t>(83339) 2-12-35</t>
  </si>
  <si>
    <t xml:space="preserve">(83335) 2-30-27, 89195170123
</t>
  </si>
  <si>
    <t>(83361) 4-91-01,   892290177 11</t>
  </si>
  <si>
    <t>Байбородов Вячеслав Владимирович</t>
  </si>
  <si>
    <t>(83363) 2-20-01,
89226632880</t>
  </si>
  <si>
    <t>Симонов Эдуард Леонидович</t>
  </si>
  <si>
    <t>Рогожников Александр Николаевич</t>
  </si>
  <si>
    <t>(83350) 2-12-51</t>
  </si>
  <si>
    <t>Зубарева Ольга Николаевна</t>
  </si>
  <si>
    <t>(83340) 2-19-33</t>
  </si>
  <si>
    <t>Журавлёва Ирина Владимировна</t>
  </si>
  <si>
    <t>Осипов Дмитрий Валерьевич</t>
  </si>
  <si>
    <t>(83366) 2-16-00,  89123796574</t>
  </si>
  <si>
    <t>№ 37п/01-16-01 от 02.08.2016</t>
  </si>
  <si>
    <t>40 штуки</t>
  </si>
  <si>
    <t>41 штуки</t>
  </si>
  <si>
    <t>Цибарь Иван Андреевич</t>
  </si>
  <si>
    <t>№ 336п/42-20-14 от 25.12.2010</t>
  </si>
  <si>
    <t>специалист ООО «Курчумское»</t>
  </si>
  <si>
    <t>Афанасьевское лесничество,, Афанасьевское участковое лесничество: кв. 21,22,23,24; Колычёвское участковое лесничество: кв. 6,11,12,13,19,30,41</t>
  </si>
  <si>
    <t xml:space="preserve">ИП Бузмаков Л.А., Афанасьевский р-н,         с. Пашино, ул. Центральная, д. 7 </t>
  </si>
  <si>
    <t>Афанасьевское лесничество,  Пашинское сельское:  кв.  1, 2, 6 — 8, 10, 13, 15, 18, 20, 21, 23,  — 25, 28, 29, 33, 34, 36, 37, 42 — 46; СХК «Прометей»:  кв.  42, 43, 55 — 60, 62, 64; Афанасьевское сельское:  кв.  1 — 4, 6 — 8, 10, 11, 13, 14, 19 — 21, 23,  — 27, 29 — 32; Гординское участковое лесничество: кв.  80; Пашинское сельское:  кв.  1 — 7, 12 — 25, 27, 28, 30 — 37, 39, 41 — 43, 45 — 52, 55, 56; Афанасьевское сельское:  кв.  1 — 4, 7 — 9, 11; Борское участковое лесничество: кв.  37, 49, 58, 66, 69, 70, 85, 86, 112; Гординское участковое лесничество: кв. 3,4,5,6</t>
  </si>
  <si>
    <t>МУП «Коммунальное хозяйство»</t>
  </si>
  <si>
    <t>Белохолуницкое лесничество: Белохолуницкое участковое: кв. № 47ч, 48</t>
  </si>
  <si>
    <t>«ФУ БХУХО (войсковая часть 70855)», Кировская область, Оричевский р-н, пгт Мирный</t>
  </si>
  <si>
    <t>Верхошижемское лесничество,  Шалеговское сельское участковое лесничество: кв 5ч.</t>
  </si>
  <si>
    <t>Даровское лесничество,  Пиксурское сельское   участковое лесничество: кв. 1 — 20; Кобрское участковое: кв. 95, 106 — 113</t>
  </si>
  <si>
    <t>Даровское лесничество,  Красносельское     участковое лесничество: кв. 11, 12, 13, 14, 20, 22, 23</t>
  </si>
  <si>
    <t>ООО «ПК «Золотое зерно», г. Ставрополь, ул. Доваторцев, д. 39Е</t>
  </si>
  <si>
    <t>Верхнекамский р-н,   Кайское лесничество: Лойнское участковое лесничество: кв.  19 — 21,  24,  25,  28,  29,  32,  33,  36 — 40,  46 — 49; 22,  26,  30,  31,  34,  35,  44; Верхнекамское сельское участковое лесничество: кв.  1,  3,  9,  10,  20,  21; Верхнекамское сельское участковое лесничество: кв. 10,18 — 20</t>
  </si>
  <si>
    <t>Кикнурское лесничество: Кикнурское участковое лесничество: кв.  1 — 7, 9, 10, 15, 18, 21 — 23, 30 — 35, 38, 39; Русско-Краинское участковое лесничество: кв.  1 — 13</t>
  </si>
  <si>
    <t>ООО «РостДрев»</t>
  </si>
  <si>
    <t>Кильмезское лесничество, Селинское участковое лесничество: кв. 5 — 15,20,24 — 29,35 — 38,44 — 49,55 — 57,72,86 — 88,117,118</t>
  </si>
  <si>
    <t>Котельничское лесничество,  Иготинское лесничество:   кв.  51 — 57, 62, 66 — 73, 75 — 80</t>
  </si>
  <si>
    <t>ООО «Форест Ком», Котельничский р-н,        ст. Ежиха, ул. Новая, д. 50</t>
  </si>
  <si>
    <t>Котельничское лесничество, Макарьевское сельское лесничество: кв.    1 — 36</t>
  </si>
  <si>
    <t xml:space="preserve">Котельничское лесничество,  Котельничское сельское: кв.  1 — 10 </t>
  </si>
  <si>
    <t>Котельничское лесничество,  Котельничское сельское: кв.  1 — 23; Вишкильское участковое лесничество: кв. 27</t>
  </si>
  <si>
    <t>ООО «Хольц Хаус», г. Котельнич</t>
  </si>
  <si>
    <t>Котельничское лесничество, Вишкильское участковое лесничество: кв. 15 — 17,19,20,23,29,36,37,53,54,66,67,104; Иготинское участковое лесничество: кв. 37 — 39,43 — 46; Котельничское участковое лесничество: кв. 1 — 9,11,18 — 21,26,28 — 30,34 — 42</t>
  </si>
  <si>
    <t>Куменское лесничество Нижнеивкинское участковое лесничество: кв. 42ч</t>
  </si>
  <si>
    <t>Лузское лесничество,  Вымское участковое лесничество: кв.  11 — 14,  1, 2, 22ч, 23</t>
  </si>
  <si>
    <t>Малмыжское  лесничество, Плотбищенское участковое:   кв. 9, 10, 20, 21, 22, 25, 34, 35, 36, 38</t>
  </si>
  <si>
    <t xml:space="preserve">Малмыжское  лесничество, Плотбищенское участковое:   кв. 11, 12, 23 (ч),  24(ч),  27(ч), 31, 43, 54, 57, 69 ,  Дмитриевское участковое:  кв. 1, 2, 3, 5, 6, 12, 18, 27, 30, 53, 54, 55, 57, 66 — 80,  Константиновское участковое :  кв. 5 — 8, 11, 15, 17 — 24, 30 — 35, 37 — 41, 48 — 55, 64, 65, 67, 71, 74, 76, 77, 78,    Мелетское участковое:  кв. 6, 7, 13 — 17, 20, 21, 24, 26 — 29, 31, Малмыжское участковое: кв. 1 — 18, 21 — 31, 36 — 45, 51 — 58, 60 — 66, 84 — 121       </t>
  </si>
  <si>
    <t>Нагорское лесничество: Верхневятское участковое лесничество: кв.174 — 176, 193 — 197; Заевское участковое лесничество кв.57 — 60,200,201,203, 247,250</t>
  </si>
  <si>
    <t>Нагорское лесничество: Мулинское участковое лесничество: кв. 105 — 107;  Заевское участковое лесничество: кв. 2 — 7, 9 — 11, 13 — 15, 18,  29, 70, 71</t>
  </si>
  <si>
    <t>Нагорское лесничество, Верхневятское участковое лесничество: кв. 109 — 125</t>
  </si>
  <si>
    <t>Нагорское лесничество, Верхневятское участковое лесничество: кв. 126 — 143</t>
  </si>
  <si>
    <t>Нагорское лесничество, Верхневятское участковое лесничество: кв. 83 — 87,89 — 97</t>
  </si>
  <si>
    <t>ООО « Партнер-М»</t>
  </si>
  <si>
    <t>Нагорское лесничество, Николаевское участковое лесничество: кв. 71, 81 — 85, 99</t>
  </si>
  <si>
    <t>Нагорское лесничество, Николаевское участковое лесничество: кв. 74, 90, 91, 103 — 105, 115 — 117</t>
  </si>
  <si>
    <t xml:space="preserve">Нолинское лесничество, Шварихинское участковое лесничество: кв. 74 — 84       </t>
  </si>
  <si>
    <t>СХА «Восход» . 613452,
Кировская обл.,  Нолинский р-н,
дер. Карачи,  ул. Коммуны, д. 1</t>
  </si>
  <si>
    <t>СХА «Ереминский»,  613461,
Кировская обл.,  Нолинский р-н,
с.  Ерёмино,  ул. Центральная,  д. 16</t>
  </si>
  <si>
    <t>СХА  «Заветы Ленина»,  613460,
Кировская обл.,  Нолинский р-н,
с.  Лудяна Ясашная,
ул. Центральная, д. 13</t>
  </si>
  <si>
    <t>АО «Зыковское», 613461,
Кировская обл.,  Нолинский р-н,
с.  Зыково,  ул. Садовая,  д. 6</t>
  </si>
  <si>
    <t xml:space="preserve">Нолинское лесничество, Медведское участковое лесничество: кв.  17 — 19, 23, 82, 85 — 87, 94, 102, 103, 105, 108, 122, 125; Нолинское участковое лесничество: кв.   90, 91, 95 — 102;  Нолинское сельское участковое лесничество: кв.   1 — 11,
13 — 28 </t>
  </si>
  <si>
    <t>ООО  «Майский», 613450,
Кировская обл.,  Нолинский р-н,
с.  Кырчаны,  ул. Советская, д. 10</t>
  </si>
  <si>
    <t>Опаринское лесничество, Опаринское участковое лесничество: кв.  44 — 48,  54 — 70,  75 — 81,  85,  86,  93,  94,  95,  100,  101,  105,  106,  Шадринское участковое лесничество: кв. 1 — 4,  11,  15,  21,  22,  23,  26,  27,  33,  34,  37 — 40,  47,  48,  50,  58 — 60, 73 — 75,  90,  Мирное участковое лесничество: кв. 1,   Моломское участковое лесничество: кв. 44, 45</t>
  </si>
  <si>
    <t>Опаринское лесничество, Паломицкое участковое лесничество: кв.  14 — 18,  20, 26 — 29, 36 — 41, 45 — 49, 52 — 57, 60,  Речное участковое лесничество: кв. 1 — 3,  7 — 10,  28,  34,  35,  44 — 48,  52 — 55, 60 — 62,  68 — 70, 49,  51,  59,  67, Маромицкоеучастковое лесничество:  кв. 1,  30, 41 — 44,  46,  47,  51 — 54,  57 — 66,  70,  71,  75 — 79,  82 — 86</t>
  </si>
  <si>
    <t xml:space="preserve">Омутнинское лесничество, Омутнинское сельское участковое лесничество: кв.  2,  3,  5,  8,  15; Омутнинское сельское участковое лесничество: кв. 106, 107, 109, 112, 119 </t>
  </si>
  <si>
    <t xml:space="preserve">Омутнинское лесничество,   Песковское участковое лесничество: кв.  6,  11,  22,  28,  30,  35,  50,  53,  64,  104,  105,  110,  112,  130,  149,  151,  152,  159,  163,  171,  201 — 208; Лупейское участковое лесничество: кв.  13,  19,  26,  49,  50,  52,  56,  78 — 81,  103,  112,  113,  121 </t>
  </si>
  <si>
    <t xml:space="preserve">Омутнинское лесничество,   Омутнинское участковое лесничество: кв.  11,  12,  19,  37,  38,  45,  46,  67,  69,  70,  75,  90,  94,  104 — 106,  109,  110,  119,  120;  Белореченское участковое лесничество:  кв.  175,  176,  225,  226; Залазнинское участковое лесничество: кв. 1,  2,  6,  7, 11,  15,  16,  27,  28,  29,  50,  57,  66 </t>
  </si>
  <si>
    <t xml:space="preserve">Омутнинское лесничество,   Песковское участковое лесничество: кв.  17 — 21,  34,  38 — 41,  51,  52,  56 — 60,  106 — 108,  120,  121,
123 — 127,  141 — 147,  150,  157ч,  160,  165,  166; Лупейское участковое лесничество: кв.  4 — 10,  15,  16,  21,  22 </t>
  </si>
  <si>
    <t xml:space="preserve">Омутнинское лесничество, Омутнинское  участковое лесничество: кв.  47 — 57,  96,  97,  137,  138,  162 — 165;   Омутнинское сельское участковое лесничество: кв.  15,  16,  20 — 22,
24 — 27 кв.  13,  16ч (выд. 1 — 6,  8 — 42,  43ч,  44ч),  17,  20,  21,  23,  24,  кв.  36 — 44 , кв.  4,  6,  9 — 12,  14,  16 — 18, 44,  кв.  2 — 4,  кв.  1,  6,  7 10;  Чёрнохолуницкое участковое лесничество: кв.  18,  19,  23 — 31,  39 — 42,  60 — 64,  69 — 72, 77 — 79,  85,  88 — 91,  95 — 97,  100 — 105,  107,  116,  122,  123,  127 — 129,  136,  138 — 146,  147,  148,  151,  152,  153,  154,  155,  158,  161 — 165,  166 — 171,  177 — 180,  182,  183,  184 — 188,  189,  195 — 197,  212 — 219,  220,  221,  225 — 241,  244 — 250,  253,  254,  258, 259, 265, 267, 270, 272 — 275, 278, 279, 287, 289 — 292, 299 — 301, 304, 305, 314, 316, 318, 319, 323 — 329, 333, 334, 336, 339 — 345; Белореченское участковое лесничество: кв. 1 — 13, 19 — 21, 24 — 28, 30 — 34, 35, 39 — 42, 44 — 46, 52, 55, 58 — 61, 67, 68, 70, 81, 82, 83, 84, 87, 102 — 106, 111, 119, 126 — 128, 130, 132 — 135, 138 — 140, 150, 158, 159, 160ч, 161, 164 — 166, 172, 173, 175, 179, 180, 207, 208, 217 — 219, 227, 228, 230, 241, 244, 245, 247, 248, 252, 253, 257 — 259, 261, 270 — 275, 278, 281, 282; Залазнинское участковое лесничество: кв. 192, 194 — 197, 202, 203, 208, 209, 210, 212, 216, 218, 219, 220, 226 — 228, 229, 238 — 250, 254, 255; Залазнинское сельское участковое лесничество: кв. 30, 32 — 34, 39, 41, 44, 46 СПК «Омутнинский», кв. 7, 8, 11, 15, 17, 18 СПК «Загарский» </t>
  </si>
  <si>
    <t xml:space="preserve">Омутнинское лесничество, Песковское участковое лесничество: кв.  29,  31 — 33,  36,  37,  42 — 44,  54,  55,  65 — 69,  72,  73,  83 — 87,  90 — 101,  102,  103,  113,  115 — 119,  131 — 135,  139,  140,  153 — 156,  158,  161,  162,  164,  167 — 170; Лупейское участковое лесничество: кв. 1 — 3, 11, 12, 17, 18, 23 — 25, 29 — 37, 41 — 46, 51, 53 — 55, 57 — 60, 63 — 65, 68 — 71; Залазнинское сельское участковое лесничество: кв. 4, 6, 12, 15 — 19, 23, 24, 8, 11, 14; Залазнинское сельское участковое лесничество: кв. 3, 5, 6, 7, 11, 15, 23, 25 — 28, 31, 32, 36; Залазнинское сельское участковое лесничество: кв. 2, 3; Омутнинское сельское участковое лесничество: кв. 57, 58 </t>
  </si>
  <si>
    <t xml:space="preserve">Омутнинское лесничество,  Омутнинское сельское участковое лесничество: кв.  2 — 4,  8,  11 — 13, 1 — 12,  14,  15,  18,  19; Омутнинское сельское участковое лесничествонов: кв. 12 — 23, 25, 26, 29, 30, 39 — 41, 45, 48 — 50 </t>
  </si>
  <si>
    <t xml:space="preserve">Омутнинское лесничество,   Омутнинское  сельское участковое лесничество: кв. 33,  34,  36; Омутнинское  сельское участковое лесничество: кв. 8, 9, 11 </t>
  </si>
  <si>
    <t>Оричевское лесничество, Коршикское участковое лесничество:  кв.  4ч</t>
  </si>
  <si>
    <t>ООО «Шик-плюс» Кировская обл., Оричевский р-н, Стрижевский карьер</t>
  </si>
  <si>
    <t>Оричевское лесничество Коршикское участковое лесничество:  кв.  2ч</t>
  </si>
  <si>
    <t>ООО «Аспен Вуд», г.Киров, ул.Свободы, д.106, кв.1</t>
  </si>
  <si>
    <t xml:space="preserve">ООО «Максимал», 429965, Республика Чувашия, г. Новочебоксарск,                       ул. Коммунистическая, д. 20, кв. 32 </t>
  </si>
  <si>
    <t>Оричевское лесничество, Коршикское участковое лесничество:  кв.  10, 11</t>
  </si>
  <si>
    <t>Оричевское лесничество, Быстрицкое участковое лесничество:  кв. 4 — 6, 9 — 16, 18 — 35, 36ч, 37 — 42, 44 — 52, 56, 57, 63, 64, 94ч, 95ч, 96, 99 — 101, 105; Быстряговское участковое лесничество:  кв. 1 — 9, 10ч, 11ч, 12 — 16 ,19 — 28, 30, 33, 37 — 43, 44ч, 45ч, 52 — 57, 62 — 65, 68, 71 — 76, 79 — 82, 85 — 89, 92, 93, 98 — 100, 105 — 110, 112 — 114, 116 — 120; Коршикское участковое лесничество:  кв. 3, 7, 53 — 55, 60, 62, 63, 84 — 86, 88, 94, 114, 115, 117, 118, 122, 123, 125 — 129, 131, 139 — 142, 144 — 146, 148 — 153; Оричевское участковое лесничество:  кв. 1 — 14, 19 — 24, 33 — 40, 58 — 61, 63 — 66, 68, 71 — 73, 77, 78, 84 — 94; Пищальскоеучастковое лесничество:  кв. 1 — 4, 9, 14 — 19, 22 — 24, 38 — 40, 45, 50 — 52, 58 — 61, 64, 65, 70, 71, 74 — 79, 81, 82, 87 — 93, 99 — 104, 108, 109, 113, 116, 117, 119, 122-126, 129 — 135, 141 — 145</t>
  </si>
  <si>
    <t>Оричевкое лесничество,  Верхошижемское участковое лес-во 32 — 36, 38 — 41, 44 — 46, 51, 61; Среднеивкинское участковое лес-во 17, 20, 24, 28 — 30, 34, 43</t>
  </si>
  <si>
    <t>Пинюгское  лесничество Щеткинское участковое лесничество: кв. 78, 86 — 87, 97 — 101, 114 — 123, 135 — 139, 145 — 164, 176 — 177, 188 — 194, 202 — 208</t>
  </si>
  <si>
    <t>Пинюгское лесничество,  Пинюгское участковое лесничество: кв. 4ч,5ч,15,16ч; Кичугское участковое лесничество: кв. 28,29,30,31,45,46,47,48</t>
  </si>
  <si>
    <t>ИП Устинова Е.В.</t>
  </si>
  <si>
    <t>ИП Тутынин И.В.</t>
  </si>
  <si>
    <t>ООО «СУ-43»</t>
  </si>
  <si>
    <t>ООО «Максимал»</t>
  </si>
  <si>
    <t>П нюгское лесничество, Пушемское участковое лесничество: кв. 48</t>
  </si>
  <si>
    <t>Пинюгское лесничество, Подосиновское участковое лесничество: кв.14 — 16</t>
  </si>
  <si>
    <t>Пинюгское лесничество, Подосиновское участковое лесничество: кв. 8 — 10, 17, 18ч, 29, 35</t>
  </si>
  <si>
    <t>Пинюгское лесничество, Кичугское участковое лесничество: кв. 3, 4, 10 — 13, 25 — 27, 41 — 44, 57 — 51, 72, 73</t>
  </si>
  <si>
    <t>Пинюгское лесничество, Подосиновское участковое лесничество: сельское участковое  лесничество: кв.  102 — 105, 116 — 120, 127 — 128, 135 — 153, 167 — 170, 173 — 183, 186 — 199, 201 — 205, 212 — 221, 224, 226 — 230</t>
  </si>
  <si>
    <t>Пинюгское  лесничество, Яхреньгское участковое лесничество: кв. 1 — 67</t>
  </si>
  <si>
    <t>Пинюгское  лесничество, Подосиновское участковое лесничество: кв. 246, 262 — 266,
272 — 285, 288 — 314, 271; Щеткинское сельское участковое  лесничество: кв. 195</t>
  </si>
  <si>
    <t xml:space="preserve">Пинюгское  лесничество, Подосиновское участковое лесничество: кв.  1 — 48;  Яхреньгское сельское участковое  лесничество: кв. 1 — 88 </t>
  </si>
  <si>
    <t>Пинюгское  лесничество, Лунданское участковое  лесничество: кв.  1 — 9, 12 — 28, 31 — 61; Подосиновское участковое лесничество: кв.  1, 4 — 7, 39</t>
  </si>
  <si>
    <t>Пинюгское  лесничество, Пинюгское участковое  лесничество: кв. 1ч,  2ч,  6ч, 7 — 11, 17, 96 — 99;  Пушемское участковое  лесничество: кв. 14ч — 16ч, 17 — 19, 31ч, 32, 34ч, 35 — 38, 43 — 46, 47ч — 49ч, 50, 56, 59 — 63, 68, 69, 72, 73</t>
  </si>
  <si>
    <t>Санчурское лесничество,  Санчурское участковое лесничество: кв. 19 — 22, 25 — 28;   Корляковское участковое лесничество: кв. 21 — 23, 25 — 27, 38, 42 — 45, 47</t>
  </si>
  <si>
    <t>Санчурское лесничество,  Санчурское участковое лесничество: кв. 1 — 7;   Матвинурское участковое лесничество: кв. 56 — 63,  66, 67, 69</t>
  </si>
  <si>
    <t>Санчурское лесничество,  Санчурское участковое лесничество: кв. 24, 29 — 56;  Матвинурское участковое лесничество: кв. 3,  37 — 55</t>
  </si>
  <si>
    <t>Санчурское лесничество,  Санчурское участковое лесничество: кв. 11 — 13, 57 — 60;   Санчурское сельское участковое лесничество:
кв. 14,  57, 62, 63, 84, 92, 95</t>
  </si>
  <si>
    <t>Санчурское лесничество,  Санчурское участковое лесничество: кв.  64 — 71,  75; Санчурское сельское участковое лесничество:
кв.  82 — 90, 101, 102, 104,  105</t>
  </si>
  <si>
    <t>ООО «Шмелево»</t>
  </si>
  <si>
    <t>СПК «Масленки»</t>
  </si>
  <si>
    <t>ООО «КИТ»,  дер.  Качонки</t>
  </si>
  <si>
    <t>ООО ПКП «Алмис», г. Киров, ул. Герцена</t>
  </si>
  <si>
    <t>ООО «Нагорсклеспром», дер. Сочнево</t>
  </si>
  <si>
    <t>ООО «Трейд», г. Нововятск, 
ул. М.Гвардии,  д. 10</t>
  </si>
  <si>
    <t>Суводское лесничество, Мокинское участковое лесничество: кв.   60,  61,  76 — 100; Советское сельское участковое лесничество: кв. 67 — 71, 73 — 75, 76, 77, 80; Пижанское участковое лесничество:  кв. 52, 66 — 68, 75, 77 — 81, 86 — 88</t>
  </si>
  <si>
    <t>Уржумское лесничество Октябрьское участковое лесничество: кв. 27ч, 28ч, 29ч, 30ч, 31ч, 32ч, 37ч, 38ч, 39ч, 40ч, 41ч, 42ч, 43ч, 51ч, 54ч, 55ч, 56ч, 59ч, 62ч, 79ч, 92ч, 105ч, 117ч, 121ч</t>
  </si>
  <si>
    <t>Уржумское лесничество Октябрьское участковое лесничество: кв.  29ч</t>
  </si>
  <si>
    <t>Уржумское лесничество Октябрьское участковое лесничество: кв. 29ч</t>
  </si>
  <si>
    <t>ООО «Ресурс А», 610008,  Кировская обл.,   г. Кирова, ул. Спасская,  д. 43,  а/я 117</t>
  </si>
  <si>
    <t>ИП Колосницын В.В.</t>
  </si>
  <si>
    <t>Шабалинское лесничество, Ленинское участковое лесничество: кв.№67ч</t>
  </si>
  <si>
    <t>ООО «Ютекс», дер. Старокрещено</t>
  </si>
  <si>
    <t>Яранское лесничество, Яранское участковое лесничество: кв. 48 — 57, 59 — 70; Яранское сельское  участковое лесничество: кв. 26, 67, 68, 78, 80, 87, 88</t>
  </si>
  <si>
    <t>ИП Братчиков С.Е.,  Афанасьевский район, пос. Бисерово, д. 12</t>
  </si>
  <si>
    <t>Афанасьевское лесничество,  Борское участковое лесничество: кв. 7 — 11, 17, 18, 20 — 22, 29 — 31, 38, 41 — 43, 53 — 56, 59 — 62, 71, 73 — 75, 82, 90, 93; Бисеровское участковое лесничество: кв. 6, 7, 44 — 47, 62</t>
  </si>
  <si>
    <t>Чучалин Андрей Владимирович</t>
  </si>
  <si>
    <t>мастер леса ИП Телицын Е.Н.</t>
  </si>
  <si>
    <t>№ 25 от 11.06.2020</t>
  </si>
  <si>
    <t>Бренева Ольга Сергеевна</t>
  </si>
  <si>
    <t>27-27-21 доб.2145, 89229582633</t>
  </si>
  <si>
    <t>Вилков Михаил Владимирович</t>
  </si>
  <si>
    <t>№ 115/п11-20-01 от 22.05.2020</t>
  </si>
  <si>
    <t>ООО «Салют»</t>
  </si>
  <si>
    <t>Вшивцев Юрий Владимирович</t>
  </si>
  <si>
    <t>№ 39 от 03.04.2010</t>
  </si>
  <si>
    <t>мастер леса ООО «Вятка-мебель»</t>
  </si>
  <si>
    <t>директор ООО «Новомедянское»</t>
  </si>
  <si>
    <t>Шабалинское лесничество,  Высокораменское участковое лесничество: кв. 28 — 32, 55 — 58, 61, 82 — 84, 88, 89</t>
  </si>
  <si>
    <t>Юрьянское лесничество, Пышакское сельское участковое лесничество:  кв. 1 — 7, 9 — 22, 42 — 63</t>
  </si>
  <si>
    <t>Парковое лесничество, Чепецкое участковое лесничество: кв. 33ч</t>
  </si>
  <si>
    <t>Дресвянников Н. Л.</t>
  </si>
  <si>
    <t>Зевахина Н.Н., участковые лесничие</t>
  </si>
  <si>
    <t>глава Вятскополянского района Чернов А.Ю.;
глава Малмыжского района Симонов Э.Л.</t>
  </si>
  <si>
    <t xml:space="preserve">начальники отделов: Вятскополянского — 
Чернышев М.Н.;
Малмыжского — 
Чукаева Е.С.
</t>
  </si>
  <si>
    <t>начальник ФГКУ «2 отряд ФПС по Кировской области» Поташов А.С.;
начальник ОНД г. Вятские Поляны Попырин Д.Н.</t>
  </si>
  <si>
    <t>Полуэктов Р.В.</t>
  </si>
  <si>
    <t xml:space="preserve">Карманов В.Г.;
Колотов А.Н.;                            Колотов А.Н. </t>
  </si>
  <si>
    <t>Двоеглазов К.С.</t>
  </si>
  <si>
    <t>Вожаков Д.А.</t>
  </si>
  <si>
    <t>Смирнов Е.Г.</t>
  </si>
  <si>
    <t>заведующий поликлиникой Ахтамов Н.Г.</t>
  </si>
  <si>
    <t>(83338) 2-12-15</t>
  </si>
  <si>
    <t>лесной отдел;
участковые лесничие</t>
  </si>
  <si>
    <t>начальник отдела Огорельцева Н.М.; участковые лесничие</t>
  </si>
  <si>
    <t>Дёмина О.А.</t>
  </si>
  <si>
    <t xml:space="preserve">лесной отдел        </t>
  </si>
  <si>
    <t>Михеев М.И.</t>
  </si>
  <si>
    <t>Порубов М.А.</t>
  </si>
  <si>
    <t>Ляпунова И.А.</t>
  </si>
  <si>
    <t>Шутов С. В.</t>
  </si>
  <si>
    <t>Дресвянников Н.Л.</t>
  </si>
  <si>
    <t>председатель КЧС и ОПБ Орловского  района          Целищев С.С.</t>
  </si>
  <si>
    <t>директор Малкова Г.А.</t>
  </si>
  <si>
    <t>глава администрации
Осипов Д.В.</t>
  </si>
  <si>
    <t>ООО «Исток»</t>
  </si>
  <si>
    <t>Конев Ю.В.</t>
  </si>
  <si>
    <t xml:space="preserve">главы поселений  поселок Лесной Дворников Н.Н., поселок Рудничный —
Тайгозин Ю.А.,  поселок Созимский — 
Убайдуллаев Р.Б.   </t>
  </si>
  <si>
    <t>Пентин С.А.</t>
  </si>
  <si>
    <t>Туманов А.А.</t>
  </si>
  <si>
    <t>Зверев А.А.</t>
  </si>
  <si>
    <t>Бородина С.Н.</t>
  </si>
  <si>
    <t>начальник отделения надзорной деятельности Свечинского района  управления надзорной деятельности  и профилактической работы главного управления МЧС России по Кировской области лейтенант внутренней службы Новоселов К.Н.</t>
  </si>
  <si>
    <t>Кострова Н.О.</t>
  </si>
  <si>
    <t>Сабитов В.С.</t>
  </si>
  <si>
    <t>главы районов:           Боровиков Т.Ф.;                    Растегаев А.В.</t>
  </si>
  <si>
    <t>Семёновых Т.В.;              Крупина О.В.</t>
  </si>
  <si>
    <t>Киселев А.В.;
Прохорова Т.В.</t>
  </si>
  <si>
    <t>Байбородов В.В.</t>
  </si>
  <si>
    <t>Логиновская Н.М.</t>
  </si>
  <si>
    <t>Попов А.А.</t>
  </si>
  <si>
    <t>председатель совета Нелюбина О.А.</t>
  </si>
  <si>
    <t>председатель совета
Поглазова Е.В.</t>
  </si>
  <si>
    <t>главный специалист ГО и ЧС Администрации Шабалинского района Журавлёва И.В.</t>
  </si>
  <si>
    <t>глава администрации         Антонов А.Н.</t>
  </si>
  <si>
    <t>Коновалова О.Н.</t>
  </si>
  <si>
    <t>Парковое лесничество, Бобинское  участковое лесничество: кв. 58ч</t>
  </si>
  <si>
    <t>Парковое лесничество, Бобинское участковое лесничество: кв. 62ч</t>
  </si>
  <si>
    <t>Парковое лесничество, Перекопское участковое лесничество: кв.  27, 29, 44 — 46, 48 — 50, 52; 54, 62, 66, 70, 76, 77, 79, 82, 83, 84</t>
  </si>
  <si>
    <t>Парковое лесничество, Медянское участковое лесничество: кв.  6, 10 — 12, 15 — 17, 19, 20, 24 — 28, 30, 42, 54, 55, 63, 64</t>
  </si>
  <si>
    <t>Парковое лесничество, Бахтинское сельское  участковое лесничество: кв. 49ч, 50ч; Лянгасовскоеучастковое лесничество: кв.  74ч</t>
  </si>
  <si>
    <t>Парковое лесничество, Бобинское участковое лесничество: кв. 112ч</t>
  </si>
  <si>
    <t>Парковое лесничество, Перекопское участковое лесничество: кв.  1, 2, 4, 19, 34, 36, 37, 56, 60, 63 — 65, 67 — 69, 74, 75, 78, 85 — 88; 13 — 18, 24, 51, 55, 61, 71 — 73, 80, 8;  Просницкое участковое лесничество: кв.  1 — 15, 35, 71 — 74, 78 — 81, 92; 24, 25, 31 — 34, 36, 37, 69;  Чепецкое участковое лесничество: кв.  1 — 3, 12, 13, 16, 17, 20 — 22, 41, 47 — 49, 7, 8, 18, 23,
27 — 29, 34, 35, 38 — 40, 50; Слободское участковое лесничество: кв. 152 — 154, 156, 157</t>
  </si>
  <si>
    <t xml:space="preserve">ПАО «Газпром» </t>
  </si>
  <si>
    <t>Парковое лесничество, Раменское участковое лесничество: кв.  69ч,79ч</t>
  </si>
  <si>
    <t>Парковое лесничество, Мурыгинское сельское участковое лесничество: кв  143 — 168</t>
  </si>
  <si>
    <t>Парковое лесничество, Мурыгинское сельское участковое лесничество: кв. 104ч</t>
  </si>
  <si>
    <t>ООО «Газпром межрегионгаз»</t>
  </si>
  <si>
    <t xml:space="preserve">Парковое лесничество, Бахтинское сельское  участковое лесничество: кв. 75ч, 76ч , 77ч; Лянгасовское участковое лесничество: кв. 67ч </t>
  </si>
  <si>
    <t>ООО «Логистик центр»</t>
  </si>
  <si>
    <t xml:space="preserve">Парковое лесничество, Новобыстрицкое участковое лесничество: кв. 25ч </t>
  </si>
  <si>
    <t>ОАО «Кирово-Чепецкий кирпичный завод»</t>
  </si>
  <si>
    <t>Парковое лесничество, Чепецкоеучастковое лесничество: кв. 37ч</t>
  </si>
  <si>
    <t xml:space="preserve">заместитель начальника КОГСАУ «Лесоохрана» </t>
  </si>
  <si>
    <t xml:space="preserve">заместитель начальника отдела леса АО «Красный якорь» </t>
  </si>
  <si>
    <t>директор ООО «Колос»</t>
  </si>
  <si>
    <t>руководитель обособленного подразделения ООО ПК «Золотое зерно»</t>
  </si>
  <si>
    <t>директор МУП «Староверческий ТЗП»</t>
  </si>
  <si>
    <t>мастер лесозаготовок ООО «НЛК»</t>
  </si>
  <si>
    <t>мастер леса ООО «ЛПК Ресурс»</t>
  </si>
  <si>
    <t>инженер по лесопользованию ООО "Вятский фанерный комбинат"</t>
  </si>
  <si>
    <t xml:space="preserve">начальник ЛО АО «Мураши-Лес» </t>
  </si>
  <si>
    <t>мастер ИП
Овсянников Ю.Л.</t>
  </si>
  <si>
    <t>мастер ООО «Суводь-Лес»</t>
  </si>
  <si>
    <t>мастер ООО «Аспен Вуд»</t>
  </si>
  <si>
    <t>мастер 
ИП Толмачёв О.М.</t>
  </si>
  <si>
    <t>дер. Усовы</t>
  </si>
  <si>
    <t>с. Шалегово</t>
  </si>
  <si>
    <t>с. Зашижемье</t>
  </si>
  <si>
    <t>дер. Богданово</t>
  </si>
  <si>
    <t>с. Шурма</t>
  </si>
  <si>
    <t>с. Дым-Дым-Омга</t>
  </si>
  <si>
    <t>Трушников Илья Николаевич</t>
  </si>
  <si>
    <t>Пятков Алексей Анатольевич</t>
  </si>
  <si>
    <t>Вожаков Дмитрий Алексеевич</t>
  </si>
  <si>
    <t>Макаев Сулиман Висхаевич</t>
  </si>
  <si>
    <t>(83346) 3-15-09</t>
  </si>
  <si>
    <t>Площадь земель лесного фонда, покрытых лесной растительностью,  составляет 7,4  млн. га (91,4% от общей площади лесного фонда). Общая площадь хвойных лесных насаждений, представленных преимущественно ельниками-черничниками, составляет 3,9 млн. га (52,7% от общей площади, покрытой лесной растительностью). Мягколиственные лесные насаждения, преимущественно березняки и осинники, занимают площадь 3,4 млн. га (45,9% от площади, покрытой лесной растительностью). Твердолиственные лесные насаждения занимают 0,2% общей площади, покрытой лесной растительностью. Основными твердолиственными породами, произрастающими на территории региона, являются дуб, клен, вяз и другие ильмовые. Запас данных лесных насаждений составляет 2,2 млн. куб.м.</t>
  </si>
  <si>
    <t xml:space="preserve">Примечание. Из 761 руководителей тешения лесных пожаров 264 человек — должностные лица лесной охраны (должностные лица министерства и лесничие) </t>
  </si>
  <si>
    <t>Из 4941 человек (ЛПФ лиц,  использующих леса,  на территории лесного фонда области) 497 человек имеют подготовку «Руководитель тушения лесных пожаров»</t>
  </si>
  <si>
    <t>Бабин Александр Рифатович</t>
  </si>
  <si>
    <t>Примечание:За пределами режима чрезвычайной ситуации в лесах  силы и средства пожаротушения, указанные в настоящей таблице,  могут привлекаться на тушение лесных пожаров за пределами используемых ими  лесных участков на  основании заключенных соглашений или договоров.</t>
  </si>
  <si>
    <t>раздел I, таблица 6</t>
  </si>
  <si>
    <t>глава муниципального округа</t>
  </si>
  <si>
    <t>Верхнекамский муниципальный округ</t>
  </si>
  <si>
    <t>Кикнурский муниципальный округ</t>
  </si>
  <si>
    <t>Лебяжский муниципальный округ</t>
  </si>
  <si>
    <t>Лузский муниципальный округ</t>
  </si>
  <si>
    <t>Мурашинский муниципальный округ</t>
  </si>
  <si>
    <t>Немский муниципальный округ</t>
  </si>
  <si>
    <t>Опаринский муниципальный округ</t>
  </si>
  <si>
    <t>Пижанский муниципальный округ</t>
  </si>
  <si>
    <t>Санчурский муниципальный округ</t>
  </si>
  <si>
    <t>Свечинский муниципальный округ</t>
  </si>
  <si>
    <t>Унинский муниципальный округ</t>
  </si>
  <si>
    <t>Фаленский муниципальный округ</t>
  </si>
  <si>
    <t>Арбажский муниципальный округ</t>
  </si>
  <si>
    <t>Богородский муниципальный округ</t>
  </si>
  <si>
    <t>Итого по Арбажскому муниципальному округу:</t>
  </si>
  <si>
    <t>Итого по Богородскому муниципальному муниципальному округу:</t>
  </si>
  <si>
    <t>Итого по Верхнекамскому муниципальному округу:</t>
  </si>
  <si>
    <t>Итого по Кикнурскому муниципальному округу:</t>
  </si>
  <si>
    <t>Итого по Лебяжскому муниципальному округу:</t>
  </si>
  <si>
    <t>Итого по Лузскому муниципальному округу:</t>
  </si>
  <si>
    <t>Итого по Мурашинскому муниципальному округу:</t>
  </si>
  <si>
    <t>Итого по Немскому  муниципальному округу:</t>
  </si>
  <si>
    <t>Итого по Опаринскому муниципальному округу:</t>
  </si>
  <si>
    <t>Итого по Пижанскому муниципальному округу:</t>
  </si>
  <si>
    <t>Итого по Санчурскому муниципальному округу:</t>
  </si>
  <si>
    <t>Итого по Свечинскому муниципальному округу:</t>
  </si>
  <si>
    <t>Итого по Унинскому муниципальному округу:</t>
  </si>
  <si>
    <t>Итого по  Уржумскому району:</t>
  </si>
  <si>
    <t>Итого по Фаленскому муниципальному округу:</t>
  </si>
  <si>
    <t>Итого по Кильмезскому району:</t>
  </si>
  <si>
    <t>АО ПЗ «Соколовка» пос. Соколовка,
ул. Центральная,  д. 25,
Зуевский р-н, Кировская обл.</t>
  </si>
  <si>
    <t>8 штук</t>
  </si>
  <si>
    <t>раздел III, таблицы 3 и 4</t>
  </si>
  <si>
    <t>Силы (человек)</t>
  </si>
  <si>
    <t>Булдакова Виктория Сергеевна</t>
  </si>
  <si>
    <t>Мурашинское лесничество, Ивановское участвковое лесничество:  кв.  25, 26, 28, 30 — 33, 37 — 41, 45 — 53, 57 — 61, 65, 66</t>
  </si>
  <si>
    <t>А.А. Чурин</t>
  </si>
  <si>
    <t xml:space="preserve">                  от 17.03.2021 №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</si>
</sst>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[$-419]General"/>
  </numFmts>
  <fonts count="7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000A"/>
      <name val="Times New Roman"/>
      <family val="1"/>
      <charset val="204"/>
    </font>
    <font>
      <sz val="14"/>
      <color rgb="FF052635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  <charset val="204"/>
    </font>
    <font>
      <sz val="10"/>
      <color rgb="FF00000A"/>
      <name val="Times New Roman"/>
      <family val="1"/>
      <charset val="204"/>
    </font>
    <font>
      <sz val="10"/>
      <color rgb="FF323232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name val="Calibri"/>
      <family val="2"/>
    </font>
    <font>
      <sz val="18"/>
      <color indexed="10"/>
      <name val="Times New Roman"/>
      <family val="1"/>
      <charset val="204"/>
    </font>
    <font>
      <u/>
      <sz val="12"/>
      <color theme="10"/>
      <name val="Times New Roman"/>
      <family val="2"/>
      <charset val="204"/>
    </font>
    <font>
      <sz val="14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4"/>
      <color indexed="8"/>
      <name val="Times New Roman"/>
      <family val="2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3">
    <xf numFmtId="0" fontId="0" fillId="0" borderId="0"/>
    <xf numFmtId="0" fontId="19" fillId="0" borderId="0"/>
    <xf numFmtId="0" fontId="9" fillId="0" borderId="0"/>
    <xf numFmtId="0" fontId="32" fillId="0" borderId="0"/>
    <xf numFmtId="0" fontId="9" fillId="0" borderId="0"/>
    <xf numFmtId="0" fontId="32" fillId="0" borderId="0"/>
    <xf numFmtId="0" fontId="32" fillId="0" borderId="0"/>
    <xf numFmtId="0" fontId="9" fillId="0" borderId="0"/>
    <xf numFmtId="0" fontId="32" fillId="0" borderId="0"/>
    <xf numFmtId="0" fontId="3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2" fillId="0" borderId="0" applyBorder="0" applyProtection="0"/>
    <xf numFmtId="0" fontId="44" fillId="0" borderId="0"/>
    <xf numFmtId="0" fontId="45" fillId="0" borderId="0"/>
    <xf numFmtId="0" fontId="8" fillId="0" borderId="0"/>
    <xf numFmtId="0" fontId="32" fillId="0" borderId="0"/>
    <xf numFmtId="0" fontId="43" fillId="0" borderId="0" applyNumberFormat="0" applyFill="0" applyBorder="0" applyAlignment="0" applyProtection="0"/>
    <xf numFmtId="0" fontId="44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7" fillId="0" borderId="0" applyNumberFormat="0" applyFill="0" applyBorder="0" applyAlignment="0" applyProtection="0"/>
    <xf numFmtId="0" fontId="7" fillId="0" borderId="0"/>
    <xf numFmtId="0" fontId="8" fillId="0" borderId="0"/>
    <xf numFmtId="0" fontId="8" fillId="0" borderId="0"/>
    <xf numFmtId="0" fontId="8" fillId="0" borderId="0"/>
    <xf numFmtId="166" fontId="52" fillId="0" borderId="0" applyBorder="0" applyProtection="0"/>
    <xf numFmtId="0" fontId="19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2" fillId="0" borderId="0"/>
    <xf numFmtId="0" fontId="37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4" fillId="0" borderId="0" applyNumberFormat="0" applyFill="0" applyBorder="0" applyAlignment="0" applyProtection="0"/>
    <xf numFmtId="0" fontId="1" fillId="0" borderId="0"/>
    <xf numFmtId="0" fontId="1" fillId="0" borderId="0"/>
  </cellStyleXfs>
  <cellXfs count="986">
    <xf numFmtId="0" fontId="0" fillId="0" borderId="0" xfId="0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wrapText="1"/>
    </xf>
    <xf numFmtId="0" fontId="10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0" fillId="0" borderId="0" xfId="0" applyFont="1"/>
    <xf numFmtId="0" fontId="13" fillId="0" borderId="0" xfId="0" applyFont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3" fillId="0" borderId="0" xfId="0" applyFont="1" applyBorder="1" applyAlignment="1">
      <alignment horizontal="right" vertical="center"/>
    </xf>
    <xf numFmtId="0" fontId="18" fillId="0" borderId="0" xfId="0" applyFont="1"/>
    <xf numFmtId="0" fontId="18" fillId="0" borderId="0" xfId="0" applyFont="1" applyBorder="1"/>
    <xf numFmtId="0" fontId="18" fillId="0" borderId="0" xfId="0" applyFont="1" applyBorder="1" applyAlignment="1"/>
    <xf numFmtId="0" fontId="18" fillId="0" borderId="0" xfId="0" applyFont="1" applyAlignment="1">
      <alignment horizontal="center"/>
    </xf>
    <xf numFmtId="0" fontId="13" fillId="0" borderId="0" xfId="0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15" fillId="0" borderId="0" xfId="0" applyFont="1" applyBorder="1" applyAlignment="1"/>
    <xf numFmtId="0" fontId="17" fillId="0" borderId="0" xfId="0" applyFont="1" applyBorder="1"/>
    <xf numFmtId="0" fontId="11" fillId="0" borderId="0" xfId="0" applyFont="1"/>
    <xf numFmtId="0" fontId="13" fillId="0" borderId="0" xfId="0" applyFont="1"/>
    <xf numFmtId="0" fontId="22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Border="1" applyAlignment="1">
      <alignment vertical="center"/>
    </xf>
    <xf numFmtId="0" fontId="17" fillId="0" borderId="7" xfId="0" applyFont="1" applyBorder="1"/>
    <xf numFmtId="0" fontId="24" fillId="0" borderId="0" xfId="0" applyFont="1"/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left" vertical="top"/>
    </xf>
    <xf numFmtId="0" fontId="13" fillId="0" borderId="1" xfId="0" applyFont="1" applyBorder="1" applyAlignment="1">
      <alignment horizontal="left" vertical="top" wrapText="1"/>
    </xf>
    <xf numFmtId="0" fontId="26" fillId="0" borderId="1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/>
    </xf>
    <xf numFmtId="0" fontId="26" fillId="0" borderId="1" xfId="0" applyFont="1" applyBorder="1" applyAlignment="1">
      <alignment horizontal="left" vertical="top"/>
    </xf>
    <xf numFmtId="0" fontId="26" fillId="0" borderId="1" xfId="0" applyFont="1" applyFill="1" applyBorder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13" fillId="0" borderId="1" xfId="0" applyFont="1" applyBorder="1" applyAlignment="1">
      <alignment horizontal="center" vertical="top" wrapText="1"/>
    </xf>
    <xf numFmtId="0" fontId="13" fillId="0" borderId="10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1" fillId="0" borderId="0" xfId="0" applyFont="1" applyAlignment="1">
      <alignment vertical="center"/>
    </xf>
    <xf numFmtId="0" fontId="11" fillId="0" borderId="0" xfId="0" applyFont="1" applyBorder="1"/>
    <xf numFmtId="0" fontId="11" fillId="0" borderId="0" xfId="0" applyFont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0" xfId="0" applyFont="1" applyAlignment="1">
      <alignment horizontal="right" vertical="top"/>
    </xf>
    <xf numFmtId="0" fontId="22" fillId="0" borderId="0" xfId="0" applyFont="1" applyBorder="1" applyAlignment="1">
      <alignment vertical="center"/>
    </xf>
    <xf numFmtId="0" fontId="28" fillId="0" borderId="0" xfId="0" applyFont="1"/>
    <xf numFmtId="0" fontId="29" fillId="0" borderId="0" xfId="0" applyFont="1"/>
    <xf numFmtId="0" fontId="13" fillId="0" borderId="1" xfId="0" applyFont="1" applyFill="1" applyBorder="1" applyAlignment="1">
      <alignment horizontal="left" vertical="top" wrapText="1"/>
    </xf>
    <xf numFmtId="0" fontId="28" fillId="0" borderId="0" xfId="0" applyFont="1" applyFill="1"/>
    <xf numFmtId="0" fontId="11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left" vertical="top"/>
    </xf>
    <xf numFmtId="0" fontId="13" fillId="0" borderId="0" xfId="0" applyFont="1" applyBorder="1" applyAlignment="1">
      <alignment horizontal="left" vertical="top" wrapText="1"/>
    </xf>
    <xf numFmtId="0" fontId="17" fillId="0" borderId="7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20" fillId="0" borderId="0" xfId="0" applyFont="1" applyAlignment="1">
      <alignment horizontal="left" vertical="top"/>
    </xf>
    <xf numFmtId="0" fontId="33" fillId="0" borderId="0" xfId="0" applyFont="1"/>
    <xf numFmtId="0" fontId="21" fillId="0" borderId="1" xfId="3" applyNumberFormat="1" applyFont="1" applyFill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21" fillId="0" borderId="1" xfId="3" applyNumberFormat="1" applyFont="1" applyFill="1" applyBorder="1" applyAlignment="1">
      <alignment horizontal="left" vertical="top"/>
    </xf>
    <xf numFmtId="0" fontId="21" fillId="0" borderId="1" xfId="3" applyFont="1" applyFill="1" applyBorder="1" applyAlignment="1">
      <alignment horizontal="left" vertical="top" wrapText="1"/>
    </xf>
    <xf numFmtId="0" fontId="0" fillId="0" borderId="0" xfId="0"/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/>
    <xf numFmtId="0" fontId="17" fillId="0" borderId="7" xfId="0" applyFont="1" applyBorder="1" applyAlignment="1"/>
    <xf numFmtId="0" fontId="17" fillId="0" borderId="0" xfId="0" applyFont="1" applyBorder="1" applyAlignment="1"/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35" fillId="0" borderId="0" xfId="0" applyFont="1"/>
    <xf numFmtId="0" fontId="35" fillId="0" borderId="7" xfId="0" applyFont="1" applyBorder="1" applyAlignment="1"/>
    <xf numFmtId="49" fontId="13" fillId="0" borderId="1" xfId="0" applyNumberFormat="1" applyFont="1" applyBorder="1" applyAlignment="1">
      <alignment horizontal="left" textRotation="90" wrapText="1"/>
    </xf>
    <xf numFmtId="0" fontId="13" fillId="0" borderId="1" xfId="0" applyFont="1" applyBorder="1" applyAlignment="1">
      <alignment horizontal="left" textRotation="90" wrapText="1"/>
    </xf>
    <xf numFmtId="0" fontId="26" fillId="0" borderId="1" xfId="0" applyFont="1" applyBorder="1" applyAlignment="1">
      <alignment horizontal="left" vertical="top" wrapText="1"/>
    </xf>
    <xf numFmtId="0" fontId="35" fillId="0" borderId="7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 applyBorder="1" applyAlignment="1">
      <alignment horizontal="center"/>
    </xf>
    <xf numFmtId="0" fontId="21" fillId="0" borderId="0" xfId="0" applyFont="1" applyBorder="1" applyAlignment="1">
      <alignment horizontal="right" vertical="center" wrapText="1"/>
    </xf>
    <xf numFmtId="0" fontId="2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18" fillId="0" borderId="0" xfId="0" applyFont="1" applyFill="1"/>
    <xf numFmtId="0" fontId="38" fillId="0" borderId="0" xfId="0" applyFont="1" applyFill="1" applyAlignment="1">
      <alignment horizontal="left" vertical="top"/>
    </xf>
    <xf numFmtId="0" fontId="28" fillId="0" borderId="0" xfId="0" applyFont="1" applyAlignment="1">
      <alignment horizontal="left" vertical="top"/>
    </xf>
    <xf numFmtId="0" fontId="21" fillId="0" borderId="0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vertical="top" wrapText="1"/>
    </xf>
    <xf numFmtId="0" fontId="39" fillId="0" borderId="0" xfId="0" applyFont="1"/>
    <xf numFmtId="0" fontId="39" fillId="0" borderId="0" xfId="0" applyFont="1" applyBorder="1"/>
    <xf numFmtId="0" fontId="40" fillId="0" borderId="0" xfId="0" applyFont="1"/>
    <xf numFmtId="0" fontId="35" fillId="0" borderId="7" xfId="0" applyFont="1" applyBorder="1" applyAlignment="1">
      <alignment horizontal="center" vertical="top"/>
    </xf>
    <xf numFmtId="0" fontId="35" fillId="0" borderId="0" xfId="0" applyFont="1" applyBorder="1" applyAlignment="1">
      <alignment horizontal="center" vertical="top"/>
    </xf>
    <xf numFmtId="0" fontId="13" fillId="0" borderId="0" xfId="0" applyFont="1" applyFill="1" applyAlignment="1">
      <alignment vertical="top"/>
    </xf>
    <xf numFmtId="0" fontId="21" fillId="0" borderId="1" xfId="0" applyFont="1" applyFill="1" applyBorder="1" applyAlignment="1" applyProtection="1">
      <alignment vertical="top" wrapText="1"/>
      <protection locked="0"/>
    </xf>
    <xf numFmtId="0" fontId="21" fillId="0" borderId="0" xfId="0" applyFont="1" applyFill="1" applyAlignment="1">
      <alignment vertical="top"/>
    </xf>
    <xf numFmtId="0" fontId="13" fillId="0" borderId="0" xfId="0" applyFont="1" applyFill="1" applyBorder="1" applyAlignment="1">
      <alignment vertical="top"/>
    </xf>
    <xf numFmtId="0" fontId="13" fillId="0" borderId="1" xfId="0" applyFont="1" applyBorder="1" applyAlignment="1">
      <alignment horizontal="left" textRotation="90" wrapText="1"/>
    </xf>
    <xf numFmtId="0" fontId="13" fillId="0" borderId="1" xfId="0" applyFont="1" applyFill="1" applyBorder="1" applyAlignment="1">
      <alignment horizontal="left" vertical="top"/>
    </xf>
    <xf numFmtId="4" fontId="0" fillId="0" borderId="0" xfId="0" applyNumberFormat="1"/>
    <xf numFmtId="0" fontId="14" fillId="0" borderId="1" xfId="0" applyNumberFormat="1" applyFont="1" applyFill="1" applyBorder="1" applyAlignment="1">
      <alignment horizontal="left" vertical="top" wrapText="1"/>
    </xf>
    <xf numFmtId="0" fontId="0" fillId="0" borderId="0" xfId="0" applyNumberFormat="1" applyFill="1" applyAlignment="1">
      <alignment horizontal="left" vertical="top"/>
    </xf>
    <xf numFmtId="0" fontId="21" fillId="0" borderId="2" xfId="3" applyNumberFormat="1" applyFont="1" applyFill="1" applyBorder="1" applyAlignment="1">
      <alignment horizontal="left" vertical="top" wrapText="1"/>
    </xf>
    <xf numFmtId="0" fontId="21" fillId="0" borderId="2" xfId="3" applyNumberFormat="1" applyFont="1" applyFill="1" applyBorder="1" applyAlignment="1">
      <alignment horizontal="left" vertical="top"/>
    </xf>
    <xf numFmtId="0" fontId="36" fillId="0" borderId="2" xfId="3" applyNumberFormat="1" applyFont="1" applyFill="1" applyBorder="1" applyAlignment="1">
      <alignment horizontal="left" vertical="top" wrapText="1"/>
    </xf>
    <xf numFmtId="0" fontId="36" fillId="0" borderId="2" xfId="3" applyNumberFormat="1" applyFont="1" applyFill="1" applyBorder="1" applyAlignment="1">
      <alignment horizontal="left" vertical="top"/>
    </xf>
    <xf numFmtId="0" fontId="22" fillId="0" borderId="0" xfId="0" applyFont="1" applyBorder="1" applyAlignment="1"/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3" fillId="0" borderId="0" xfId="0" applyFont="1" applyFill="1"/>
    <xf numFmtId="0" fontId="13" fillId="0" borderId="0" xfId="0" applyFont="1" applyFill="1" applyBorder="1" applyAlignment="1">
      <alignment vertical="center"/>
    </xf>
    <xf numFmtId="0" fontId="17" fillId="0" borderId="0" xfId="0" applyFont="1" applyFill="1"/>
    <xf numFmtId="0" fontId="17" fillId="0" borderId="0" xfId="0" applyFont="1" applyFill="1" applyBorder="1" applyAlignment="1"/>
    <xf numFmtId="0" fontId="17" fillId="0" borderId="0" xfId="0" applyFont="1" applyFill="1" applyBorder="1"/>
    <xf numFmtId="0" fontId="17" fillId="0" borderId="7" xfId="0" applyFont="1" applyFill="1" applyBorder="1" applyAlignment="1"/>
    <xf numFmtId="0" fontId="13" fillId="0" borderId="0" xfId="0" applyFont="1" applyFill="1" applyBorder="1" applyAlignment="1">
      <alignment vertical="top" wrapText="1"/>
    </xf>
    <xf numFmtId="0" fontId="21" fillId="0" borderId="0" xfId="0" applyFont="1" applyFill="1" applyBorder="1" applyAlignment="1">
      <alignment vertical="top" wrapText="1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horizontal="left" vertical="top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/>
    <xf numFmtId="0" fontId="11" fillId="0" borderId="0" xfId="0" applyFont="1" applyBorder="1" applyAlignment="1">
      <alignment vertical="top"/>
    </xf>
    <xf numFmtId="0" fontId="11" fillId="0" borderId="0" xfId="0" applyFont="1" applyFill="1"/>
    <xf numFmtId="0" fontId="11" fillId="0" borderId="0" xfId="0" applyFont="1" applyAlignment="1">
      <alignment horizontal="center"/>
    </xf>
    <xf numFmtId="0" fontId="23" fillId="0" borderId="8" xfId="0" applyFont="1" applyBorder="1" applyAlignment="1">
      <alignment horizontal="center" vertical="top"/>
    </xf>
    <xf numFmtId="0" fontId="23" fillId="0" borderId="8" xfId="0" applyFont="1" applyBorder="1" applyAlignment="1">
      <alignment vertical="top"/>
    </xf>
    <xf numFmtId="0" fontId="11" fillId="0" borderId="0" xfId="0" applyFont="1" applyAlignment="1"/>
    <xf numFmtId="0" fontId="11" fillId="0" borderId="0" xfId="0" applyFont="1" applyBorder="1" applyAlignment="1">
      <alignment vertical="center"/>
    </xf>
    <xf numFmtId="0" fontId="11" fillId="0" borderId="8" xfId="0" applyFont="1" applyBorder="1" applyAlignment="1"/>
    <xf numFmtId="0" fontId="23" fillId="0" borderId="0" xfId="0" applyFont="1" applyAlignment="1">
      <alignment vertical="top"/>
    </xf>
    <xf numFmtId="0" fontId="49" fillId="0" borderId="0" xfId="0" applyFont="1"/>
    <xf numFmtId="0" fontId="23" fillId="0" borderId="0" xfId="0" applyFont="1" applyBorder="1" applyAlignment="1">
      <alignment horizontal="center" vertical="top"/>
    </xf>
    <xf numFmtId="0" fontId="50" fillId="0" borderId="0" xfId="0" applyFont="1"/>
    <xf numFmtId="0" fontId="23" fillId="0" borderId="8" xfId="0" applyFont="1" applyBorder="1" applyAlignment="1">
      <alignment horizontal="center" vertical="top" wrapText="1"/>
    </xf>
    <xf numFmtId="0" fontId="13" fillId="0" borderId="0" xfId="0" applyFont="1" applyAlignment="1">
      <alignment horizontal="right" wrapText="1"/>
    </xf>
    <xf numFmtId="0" fontId="13" fillId="0" borderId="1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3" fillId="2" borderId="1" xfId="0" applyFont="1" applyFill="1" applyBorder="1" applyAlignment="1">
      <alignment horizontal="center" vertical="center" wrapText="1"/>
    </xf>
    <xf numFmtId="0" fontId="35" fillId="0" borderId="0" xfId="0" applyFont="1" applyFill="1"/>
    <xf numFmtId="0" fontId="21" fillId="0" borderId="0" xfId="0" applyFont="1" applyFill="1"/>
    <xf numFmtId="0" fontId="21" fillId="0" borderId="1" xfId="0" applyFont="1" applyFill="1" applyBorder="1" applyAlignment="1">
      <alignment horizontal="center" vertical="center" textRotation="90" wrapText="1"/>
    </xf>
    <xf numFmtId="0" fontId="21" fillId="0" borderId="1" xfId="0" applyFont="1" applyFill="1" applyBorder="1" applyAlignment="1">
      <alignment horizontal="center" vertical="center" wrapText="1"/>
    </xf>
    <xf numFmtId="0" fontId="36" fillId="0" borderId="1" xfId="3" applyFont="1" applyFill="1" applyBorder="1" applyAlignment="1">
      <alignment horizontal="left" vertical="top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4" xfId="0" applyFont="1" applyFill="1" applyBorder="1"/>
    <xf numFmtId="0" fontId="36" fillId="0" borderId="4" xfId="0" applyFont="1" applyFill="1" applyBorder="1" applyAlignment="1">
      <alignment vertical="center" wrapText="1"/>
    </xf>
    <xf numFmtId="0" fontId="35" fillId="0" borderId="0" xfId="0" applyFont="1" applyFill="1" applyAlignment="1">
      <alignment vertical="center"/>
    </xf>
    <xf numFmtId="0" fontId="35" fillId="0" borderId="0" xfId="0" applyFont="1" applyFill="1" applyBorder="1" applyAlignment="1"/>
    <xf numFmtId="0" fontId="35" fillId="0" borderId="0" xfId="0" applyFont="1" applyFill="1" applyBorder="1" applyAlignment="1">
      <alignment horizontal="center"/>
    </xf>
    <xf numFmtId="0" fontId="23" fillId="0" borderId="0" xfId="0" applyFont="1" applyFill="1" applyBorder="1" applyAlignment="1"/>
    <xf numFmtId="0" fontId="23" fillId="0" borderId="0" xfId="0" applyFont="1" applyFill="1" applyBorder="1"/>
    <xf numFmtId="0" fontId="23" fillId="0" borderId="0" xfId="0" applyFont="1" applyFill="1"/>
    <xf numFmtId="0" fontId="35" fillId="0" borderId="0" xfId="0" applyFont="1" applyFill="1" applyAlignment="1"/>
    <xf numFmtId="0" fontId="35" fillId="0" borderId="0" xfId="0" applyFont="1" applyFill="1" applyBorder="1"/>
    <xf numFmtId="0" fontId="23" fillId="0" borderId="0" xfId="0" applyFont="1" applyFill="1" applyAlignment="1">
      <alignment vertical="center"/>
    </xf>
    <xf numFmtId="0" fontId="23" fillId="0" borderId="8" xfId="0" applyFont="1" applyFill="1" applyBorder="1" applyAlignment="1">
      <alignment horizontal="center" vertical="top"/>
    </xf>
    <xf numFmtId="0" fontId="23" fillId="0" borderId="8" xfId="0" applyFont="1" applyFill="1" applyBorder="1" applyAlignment="1">
      <alignment vertical="top"/>
    </xf>
    <xf numFmtId="0" fontId="23" fillId="0" borderId="0" xfId="0" applyFont="1" applyFill="1" applyBorder="1" applyAlignment="1">
      <alignment wrapText="1"/>
    </xf>
    <xf numFmtId="0" fontId="23" fillId="0" borderId="8" xfId="0" applyFont="1" applyFill="1" applyBorder="1" applyAlignment="1">
      <alignment horizontal="center"/>
    </xf>
    <xf numFmtId="0" fontId="35" fillId="0" borderId="0" xfId="0" applyFont="1" applyFill="1" applyBorder="1" applyAlignment="1">
      <alignment vertical="top"/>
    </xf>
    <xf numFmtId="0" fontId="0" fillId="0" borderId="0" xfId="0" applyAlignment="1">
      <alignment horizontal="left"/>
    </xf>
    <xf numFmtId="49" fontId="13" fillId="0" borderId="1" xfId="0" applyNumberFormat="1" applyFont="1" applyBorder="1" applyAlignment="1">
      <alignment horizontal="center" vertical="center" textRotation="90" wrapText="1" readingOrder="1"/>
    </xf>
    <xf numFmtId="0" fontId="13" fillId="0" borderId="0" xfId="0" applyFont="1" applyProtection="1">
      <protection locked="0"/>
    </xf>
    <xf numFmtId="0" fontId="13" fillId="0" borderId="0" xfId="0" applyFont="1" applyAlignment="1">
      <alignment horizontal="center"/>
    </xf>
    <xf numFmtId="0" fontId="21" fillId="0" borderId="4" xfId="0" applyFont="1" applyFill="1" applyBorder="1" applyAlignment="1">
      <alignment vertical="top" wrapText="1"/>
    </xf>
    <xf numFmtId="0" fontId="21" fillId="0" borderId="3" xfId="0" applyFont="1" applyFill="1" applyBorder="1" applyAlignment="1">
      <alignment vertical="top" wrapText="1"/>
    </xf>
    <xf numFmtId="0" fontId="13" fillId="0" borderId="3" xfId="0" applyFont="1" applyFill="1" applyBorder="1" applyAlignment="1">
      <alignment vertical="top" wrapText="1"/>
    </xf>
    <xf numFmtId="0" fontId="13" fillId="0" borderId="4" xfId="0" applyFont="1" applyFill="1" applyBorder="1" applyAlignment="1">
      <alignment vertical="top" wrapText="1"/>
    </xf>
    <xf numFmtId="0" fontId="26" fillId="0" borderId="13" xfId="0" applyFont="1" applyFill="1" applyBorder="1" applyAlignment="1">
      <alignment vertical="top" wrapText="1"/>
    </xf>
    <xf numFmtId="0" fontId="26" fillId="0" borderId="16" xfId="0" applyFont="1" applyBorder="1" applyAlignment="1">
      <alignment horizontal="left" vertical="top" wrapText="1"/>
    </xf>
    <xf numFmtId="0" fontId="21" fillId="0" borderId="16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top" wrapText="1"/>
    </xf>
    <xf numFmtId="0" fontId="21" fillId="0" borderId="13" xfId="0" applyFont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21" fillId="0" borderId="13" xfId="0" applyFont="1" applyFill="1" applyBorder="1" applyAlignment="1">
      <alignment horizontal="left" vertical="top" wrapText="1"/>
    </xf>
    <xf numFmtId="0" fontId="13" fillId="0" borderId="13" xfId="0" applyFont="1" applyFill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 wrapText="1"/>
    </xf>
    <xf numFmtId="0" fontId="21" fillId="0" borderId="13" xfId="3" applyFont="1" applyFill="1" applyBorder="1" applyAlignment="1">
      <alignment horizontal="left" vertical="top" wrapText="1"/>
    </xf>
    <xf numFmtId="0" fontId="21" fillId="0" borderId="13" xfId="3" applyNumberFormat="1" applyFont="1" applyFill="1" applyBorder="1" applyAlignment="1">
      <alignment horizontal="left" vertical="top" wrapText="1"/>
    </xf>
    <xf numFmtId="0" fontId="21" fillId="0" borderId="13" xfId="3" applyNumberFormat="1" applyFont="1" applyFill="1" applyBorder="1" applyAlignment="1">
      <alignment horizontal="left" vertical="top"/>
    </xf>
    <xf numFmtId="0" fontId="21" fillId="0" borderId="13" xfId="0" applyFont="1" applyFill="1" applyBorder="1" applyAlignment="1">
      <alignment vertical="top" wrapText="1"/>
    </xf>
    <xf numFmtId="0" fontId="26" fillId="0" borderId="1" xfId="0" applyFont="1" applyFill="1" applyBorder="1" applyAlignment="1">
      <alignment horizontal="left" vertical="top" wrapText="1"/>
    </xf>
    <xf numFmtId="164" fontId="27" fillId="0" borderId="0" xfId="0" applyNumberFormat="1" applyFont="1" applyAlignment="1">
      <alignment horizontal="left" vertical="top"/>
    </xf>
    <xf numFmtId="0" fontId="17" fillId="0" borderId="7" xfId="0" applyFont="1" applyFill="1" applyBorder="1"/>
    <xf numFmtId="0" fontId="33" fillId="0" borderId="0" xfId="0" applyFont="1" applyFill="1"/>
    <xf numFmtId="0" fontId="31" fillId="0" borderId="1" xfId="0" applyFont="1" applyFill="1" applyBorder="1" applyAlignment="1">
      <alignment horizontal="left" vertical="top" wrapText="1"/>
    </xf>
    <xf numFmtId="14" fontId="13" fillId="0" borderId="1" xfId="0" applyNumberFormat="1" applyFont="1" applyFill="1" applyBorder="1" applyAlignment="1">
      <alignment horizontal="left" vertical="top" wrapText="1"/>
    </xf>
    <xf numFmtId="49" fontId="13" fillId="0" borderId="1" xfId="0" applyNumberFormat="1" applyFont="1" applyFill="1" applyBorder="1" applyAlignment="1">
      <alignment horizontal="left" vertical="top" wrapText="1"/>
    </xf>
    <xf numFmtId="0" fontId="21" fillId="0" borderId="20" xfId="3" applyFont="1" applyFill="1" applyBorder="1" applyAlignment="1">
      <alignment horizontal="left" vertical="top" wrapText="1"/>
    </xf>
    <xf numFmtId="0" fontId="35" fillId="0" borderId="7" xfId="0" applyFont="1" applyFill="1" applyBorder="1" applyAlignment="1">
      <alignment horizontal="center"/>
    </xf>
    <xf numFmtId="0" fontId="26" fillId="0" borderId="1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17" fillId="0" borderId="7" xfId="0" applyFont="1" applyFill="1" applyBorder="1" applyAlignment="1">
      <alignment horizontal="left" vertical="top"/>
    </xf>
    <xf numFmtId="0" fontId="21" fillId="0" borderId="1" xfId="3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top" wrapText="1"/>
    </xf>
    <xf numFmtId="4" fontId="13" fillId="0" borderId="0" xfId="0" applyNumberFormat="1" applyFont="1" applyAlignment="1">
      <alignment horizontal="right" wrapText="1"/>
    </xf>
    <xf numFmtId="4" fontId="17" fillId="0" borderId="7" xfId="0" applyNumberFormat="1" applyFont="1" applyBorder="1" applyAlignment="1">
      <alignment horizontal="center"/>
    </xf>
    <xf numFmtId="4" fontId="11" fillId="0" borderId="8" xfId="0" applyNumberFormat="1" applyFont="1" applyBorder="1" applyAlignment="1">
      <alignment horizontal="center"/>
    </xf>
    <xf numFmtId="4" fontId="17" fillId="0" borderId="0" xfId="0" applyNumberFormat="1" applyFont="1"/>
    <xf numFmtId="4" fontId="11" fillId="0" borderId="0" xfId="0" applyNumberFormat="1" applyFont="1" applyAlignment="1">
      <alignment horizontal="right"/>
    </xf>
    <xf numFmtId="0" fontId="13" fillId="0" borderId="13" xfId="5" applyNumberFormat="1" applyFont="1" applyFill="1" applyBorder="1" applyAlignment="1">
      <alignment horizontal="left" vertical="top" wrapText="1"/>
    </xf>
    <xf numFmtId="0" fontId="14" fillId="0" borderId="1" xfId="5" applyNumberFormat="1" applyFont="1" applyFill="1" applyBorder="1" applyAlignment="1">
      <alignment horizontal="left" vertical="top" wrapText="1"/>
    </xf>
    <xf numFmtId="4" fontId="17" fillId="0" borderId="7" xfId="0" applyNumberFormat="1" applyFont="1" applyFill="1" applyBorder="1" applyAlignment="1">
      <alignment horizontal="center"/>
    </xf>
    <xf numFmtId="0" fontId="17" fillId="0" borderId="0" xfId="5" applyFont="1" applyAlignment="1">
      <alignment horizontal="center" vertical="center"/>
    </xf>
    <xf numFmtId="0" fontId="26" fillId="0" borderId="16" xfId="0" applyFont="1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21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/>
    </xf>
    <xf numFmtId="0" fontId="21" fillId="0" borderId="5" xfId="0" applyFont="1" applyFill="1" applyBorder="1" applyAlignment="1">
      <alignment vertical="top" wrapText="1"/>
    </xf>
    <xf numFmtId="0" fontId="40" fillId="0" borderId="0" xfId="0" applyFont="1" applyFill="1"/>
    <xf numFmtId="0" fontId="23" fillId="0" borderId="0" xfId="0" applyFont="1" applyFill="1" applyAlignment="1">
      <alignment vertical="top"/>
    </xf>
    <xf numFmtId="0" fontId="35" fillId="0" borderId="0" xfId="0" applyFont="1" applyFill="1" applyAlignment="1">
      <alignment vertical="top"/>
    </xf>
    <xf numFmtId="0" fontId="35" fillId="0" borderId="7" xfId="0" applyFont="1" applyFill="1" applyBorder="1"/>
    <xf numFmtId="0" fontId="39" fillId="0" borderId="0" xfId="0" applyFont="1" applyFill="1"/>
    <xf numFmtId="0" fontId="49" fillId="0" borderId="0" xfId="0" applyFont="1" applyFill="1"/>
    <xf numFmtId="0" fontId="11" fillId="0" borderId="0" xfId="0" applyFont="1" applyBorder="1" applyAlignment="1">
      <alignment horizontal="center"/>
    </xf>
    <xf numFmtId="0" fontId="13" fillId="0" borderId="1" xfId="0" applyFont="1" applyFill="1" applyBorder="1" applyAlignment="1">
      <alignment horizontal="left" vertical="top" wrapText="1"/>
    </xf>
    <xf numFmtId="0" fontId="13" fillId="0" borderId="25" xfId="0" applyFont="1" applyFill="1" applyBorder="1" applyAlignment="1">
      <alignment vertical="top" wrapText="1"/>
    </xf>
    <xf numFmtId="14" fontId="17" fillId="0" borderId="0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13" fillId="2" borderId="25" xfId="0" applyFont="1" applyFill="1" applyBorder="1" applyAlignment="1">
      <alignment horizontal="center" vertical="center" wrapText="1"/>
    </xf>
    <xf numFmtId="0" fontId="26" fillId="3" borderId="25" xfId="0" applyFont="1" applyFill="1" applyBorder="1" applyAlignment="1">
      <alignment horizontal="left" vertical="top" wrapText="1"/>
    </xf>
    <xf numFmtId="0" fontId="13" fillId="0" borderId="25" xfId="0" applyFont="1" applyBorder="1" applyAlignment="1">
      <alignment horizontal="left" vertical="top"/>
    </xf>
    <xf numFmtId="0" fontId="26" fillId="0" borderId="25" xfId="0" applyFont="1" applyFill="1" applyBorder="1" applyAlignment="1">
      <alignment horizontal="left" vertical="top" wrapText="1"/>
    </xf>
    <xf numFmtId="0" fontId="13" fillId="0" borderId="25" xfId="0" applyFont="1" applyFill="1" applyBorder="1" applyAlignment="1">
      <alignment horizontal="left" vertical="top" wrapText="1"/>
    </xf>
    <xf numFmtId="0" fontId="26" fillId="0" borderId="25" xfId="0" applyFont="1" applyFill="1" applyBorder="1" applyAlignment="1" applyProtection="1">
      <alignment horizontal="left" vertical="top" wrapText="1"/>
      <protection locked="0"/>
    </xf>
    <xf numFmtId="0" fontId="21" fillId="0" borderId="0" xfId="0" applyFont="1" applyFill="1" applyBorder="1"/>
    <xf numFmtId="0" fontId="21" fillId="0" borderId="0" xfId="0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center" vertical="top" wrapText="1"/>
    </xf>
    <xf numFmtId="0" fontId="13" fillId="0" borderId="25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  <xf numFmtId="0" fontId="21" fillId="0" borderId="13" xfId="0" applyFont="1" applyFill="1" applyBorder="1" applyAlignment="1">
      <alignment horizontal="left" vertical="top" wrapText="1"/>
    </xf>
    <xf numFmtId="0" fontId="13" fillId="0" borderId="3" xfId="0" applyFont="1" applyFill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 wrapText="1"/>
    </xf>
    <xf numFmtId="0" fontId="26" fillId="0" borderId="1" xfId="0" applyFont="1" applyFill="1" applyBorder="1" applyAlignment="1">
      <alignment horizontal="center" vertical="top" wrapText="1"/>
    </xf>
    <xf numFmtId="0" fontId="26" fillId="0" borderId="1" xfId="0" applyFont="1" applyFill="1" applyBorder="1" applyAlignment="1">
      <alignment horizontal="center" vertical="top"/>
    </xf>
    <xf numFmtId="164" fontId="26" fillId="0" borderId="1" xfId="0" applyNumberFormat="1" applyFont="1" applyFill="1" applyBorder="1" applyAlignment="1">
      <alignment horizontal="center" vertical="top"/>
    </xf>
    <xf numFmtId="0" fontId="26" fillId="0" borderId="13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 wrapText="1"/>
    </xf>
    <xf numFmtId="0" fontId="26" fillId="0" borderId="1" xfId="0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top" wrapText="1"/>
    </xf>
    <xf numFmtId="4" fontId="13" fillId="0" borderId="25" xfId="0" applyNumberFormat="1" applyFont="1" applyBorder="1" applyAlignment="1">
      <alignment horizontal="center" vertical="top" wrapText="1"/>
    </xf>
    <xf numFmtId="3" fontId="13" fillId="0" borderId="26" xfId="5" applyNumberFormat="1" applyFont="1" applyFill="1" applyBorder="1" applyAlignment="1">
      <alignment horizontal="center" vertical="top" wrapText="1"/>
    </xf>
    <xf numFmtId="3" fontId="14" fillId="0" borderId="26" xfId="5" applyNumberFormat="1" applyFont="1" applyFill="1" applyBorder="1" applyAlignment="1">
      <alignment horizontal="center" vertical="top" wrapText="1"/>
    </xf>
    <xf numFmtId="3" fontId="13" fillId="0" borderId="1" xfId="5" applyNumberFormat="1" applyFont="1" applyFill="1" applyBorder="1" applyAlignment="1">
      <alignment horizontal="center" vertical="top" wrapText="1"/>
    </xf>
    <xf numFmtId="3" fontId="14" fillId="0" borderId="1" xfId="5" applyNumberFormat="1" applyFont="1" applyFill="1" applyBorder="1" applyAlignment="1">
      <alignment horizontal="center" vertical="top" wrapText="1"/>
    </xf>
    <xf numFmtId="4" fontId="14" fillId="0" borderId="25" xfId="0" applyNumberFormat="1" applyFont="1" applyFill="1" applyBorder="1" applyAlignment="1">
      <alignment horizontal="center" vertical="top" wrapText="1"/>
    </xf>
    <xf numFmtId="3" fontId="14" fillId="0" borderId="1" xfId="0" applyNumberFormat="1" applyFont="1" applyFill="1" applyBorder="1" applyAlignment="1">
      <alignment horizontal="center" vertical="top" wrapText="1"/>
    </xf>
    <xf numFmtId="3" fontId="14" fillId="0" borderId="26" xfId="0" applyNumberFormat="1" applyFont="1" applyFill="1" applyBorder="1" applyAlignment="1">
      <alignment horizontal="center" vertical="top" wrapText="1"/>
    </xf>
    <xf numFmtId="0" fontId="13" fillId="2" borderId="25" xfId="0" applyFont="1" applyFill="1" applyBorder="1" applyAlignment="1">
      <alignment horizontal="center" vertical="top" wrapText="1"/>
    </xf>
    <xf numFmtId="0" fontId="26" fillId="3" borderId="25" xfId="0" applyFont="1" applyFill="1" applyBorder="1" applyAlignment="1">
      <alignment horizontal="center" vertical="top" wrapText="1"/>
    </xf>
    <xf numFmtId="0" fontId="26" fillId="0" borderId="25" xfId="0" applyFont="1" applyFill="1" applyBorder="1" applyAlignment="1">
      <alignment horizontal="center" vertical="top" wrapText="1"/>
    </xf>
    <xf numFmtId="0" fontId="13" fillId="2" borderId="25" xfId="0" applyFont="1" applyFill="1" applyBorder="1" applyAlignment="1">
      <alignment horizontal="distributed" vertical="top" wrapText="1"/>
    </xf>
    <xf numFmtId="0" fontId="21" fillId="0" borderId="1" xfId="3" applyFont="1" applyFill="1" applyBorder="1" applyAlignment="1">
      <alignment horizontal="center" vertical="top" wrapText="1"/>
    </xf>
    <xf numFmtId="0" fontId="36" fillId="0" borderId="1" xfId="3" applyFont="1" applyFill="1" applyBorder="1" applyAlignment="1">
      <alignment horizontal="center" vertical="top" wrapText="1"/>
    </xf>
    <xf numFmtId="0" fontId="41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 wrapText="1"/>
    </xf>
    <xf numFmtId="0" fontId="13" fillId="0" borderId="31" xfId="0" applyFont="1" applyBorder="1" applyAlignment="1">
      <alignment horizontal="center" vertical="top" wrapText="1"/>
    </xf>
    <xf numFmtId="0" fontId="13" fillId="0" borderId="3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9" fontId="13" fillId="0" borderId="1" xfId="0" applyNumberFormat="1" applyFont="1" applyBorder="1" applyAlignment="1">
      <alignment horizontal="center" vertical="top" wrapText="1"/>
    </xf>
    <xf numFmtId="9" fontId="13" fillId="0" borderId="1" xfId="0" applyNumberFormat="1" applyFont="1" applyFill="1" applyBorder="1" applyAlignment="1">
      <alignment horizontal="center" vertical="top" wrapText="1"/>
    </xf>
    <xf numFmtId="0" fontId="11" fillId="0" borderId="25" xfId="5" applyFont="1" applyBorder="1" applyAlignment="1">
      <alignment horizontal="center" vertical="top" wrapText="1"/>
    </xf>
    <xf numFmtId="0" fontId="11" fillId="0" borderId="37" xfId="5" applyFont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 textRotation="90" wrapText="1" readingOrder="1"/>
    </xf>
    <xf numFmtId="0" fontId="13" fillId="0" borderId="1" xfId="0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center" vertical="top"/>
    </xf>
    <xf numFmtId="0" fontId="60" fillId="0" borderId="1" xfId="0" applyFont="1" applyFill="1" applyBorder="1" applyAlignment="1">
      <alignment horizontal="left" vertical="top"/>
    </xf>
    <xf numFmtId="0" fontId="13" fillId="0" borderId="13" xfId="0" applyFont="1" applyBorder="1" applyAlignment="1">
      <alignment horizontal="center" vertical="top" wrapText="1"/>
    </xf>
    <xf numFmtId="0" fontId="21" fillId="0" borderId="20" xfId="3" applyNumberFormat="1" applyFont="1" applyFill="1" applyBorder="1" applyAlignment="1">
      <alignment horizontal="center" vertical="top"/>
    </xf>
    <xf numFmtId="0" fontId="21" fillId="0" borderId="20" xfId="3" applyFont="1" applyFill="1" applyBorder="1" applyAlignment="1">
      <alignment horizontal="center" vertical="top" wrapText="1"/>
    </xf>
    <xf numFmtId="0" fontId="21" fillId="0" borderId="20" xfId="5" applyFont="1" applyFill="1" applyBorder="1" applyAlignment="1">
      <alignment horizontal="center" vertical="top"/>
    </xf>
    <xf numFmtId="0" fontId="21" fillId="0" borderId="20" xfId="3" applyFont="1" applyFill="1" applyBorder="1" applyAlignment="1">
      <alignment horizontal="center" vertical="top"/>
    </xf>
    <xf numFmtId="0" fontId="36" fillId="0" borderId="20" xfId="3" applyNumberFormat="1" applyFont="1" applyFill="1" applyBorder="1" applyAlignment="1">
      <alignment horizontal="center" vertical="top"/>
    </xf>
    <xf numFmtId="0" fontId="21" fillId="0" borderId="1" xfId="3" applyNumberFormat="1" applyFont="1" applyFill="1" applyBorder="1" applyAlignment="1">
      <alignment horizontal="center" vertical="top"/>
    </xf>
    <xf numFmtId="0" fontId="21" fillId="0" borderId="1" xfId="3" applyFont="1" applyFill="1" applyBorder="1" applyAlignment="1">
      <alignment horizontal="center" vertical="top"/>
    </xf>
    <xf numFmtId="0" fontId="36" fillId="0" borderId="1" xfId="0" applyFont="1" applyFill="1" applyBorder="1" applyAlignment="1">
      <alignment horizontal="center" vertical="top" wrapText="1"/>
    </xf>
    <xf numFmtId="0" fontId="56" fillId="0" borderId="7" xfId="0" applyFont="1" applyBorder="1" applyAlignment="1">
      <alignment horizontal="center" vertical="center"/>
    </xf>
    <xf numFmtId="0" fontId="13" fillId="0" borderId="37" xfId="0" applyFont="1" applyBorder="1" applyAlignment="1">
      <alignment horizontal="left" vertical="top" wrapText="1"/>
    </xf>
    <xf numFmtId="0" fontId="13" fillId="0" borderId="37" xfId="0" applyFont="1" applyBorder="1" applyAlignment="1">
      <alignment horizontal="center" vertical="top" wrapText="1"/>
    </xf>
    <xf numFmtId="9" fontId="13" fillId="0" borderId="37" xfId="0" applyNumberFormat="1" applyFont="1" applyBorder="1" applyAlignment="1">
      <alignment horizontal="center" vertical="top" wrapText="1"/>
    </xf>
    <xf numFmtId="0" fontId="13" fillId="0" borderId="37" xfId="0" applyFont="1" applyFill="1" applyBorder="1" applyAlignment="1">
      <alignment horizontal="center" vertical="center" wrapText="1"/>
    </xf>
    <xf numFmtId="0" fontId="60" fillId="0" borderId="37" xfId="0" applyFont="1" applyFill="1" applyBorder="1" applyAlignment="1">
      <alignment horizontal="center" vertical="top"/>
    </xf>
    <xf numFmtId="0" fontId="17" fillId="0" borderId="7" xfId="0" applyFont="1" applyFill="1" applyBorder="1" applyAlignment="1">
      <alignment horizontal="center" vertical="top"/>
    </xf>
    <xf numFmtId="0" fontId="17" fillId="0" borderId="7" xfId="0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right"/>
    </xf>
    <xf numFmtId="0" fontId="11" fillId="0" borderId="8" xfId="0" applyFont="1" applyFill="1" applyBorder="1" applyAlignment="1">
      <alignment horizontal="center" vertical="top" wrapText="1" readingOrder="1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center" vertical="top" wrapText="1" readingOrder="1"/>
    </xf>
    <xf numFmtId="0" fontId="17" fillId="0" borderId="0" xfId="0" applyFont="1" applyFill="1" applyAlignment="1">
      <alignment horizontal="left" wrapText="1"/>
    </xf>
    <xf numFmtId="0" fontId="11" fillId="0" borderId="8" xfId="0" applyFont="1" applyFill="1" applyBorder="1" applyAlignment="1">
      <alignment horizontal="left" vertical="top" readingOrder="1"/>
    </xf>
    <xf numFmtId="0" fontId="11" fillId="0" borderId="8" xfId="0" applyFont="1" applyFill="1" applyBorder="1" applyAlignment="1">
      <alignment horizontal="right" vertical="top" readingOrder="1"/>
    </xf>
    <xf numFmtId="0" fontId="17" fillId="0" borderId="7" xfId="0" applyFont="1" applyFill="1" applyBorder="1" applyAlignment="1">
      <alignment horizontal="left" vertical="top" wrapText="1"/>
    </xf>
    <xf numFmtId="0" fontId="17" fillId="0" borderId="0" xfId="0" applyFont="1" applyFill="1" applyAlignment="1">
      <alignment horizontal="left" vertical="top"/>
    </xf>
    <xf numFmtId="0" fontId="11" fillId="0" borderId="0" xfId="0" applyFont="1" applyFill="1" applyAlignment="1">
      <alignment horizontal="center" vertical="top"/>
    </xf>
    <xf numFmtId="0" fontId="17" fillId="0" borderId="0" xfId="0" applyFont="1" applyFill="1" applyBorder="1" applyAlignment="1">
      <alignment horizontal="left" vertical="top"/>
    </xf>
    <xf numFmtId="0" fontId="11" fillId="0" borderId="0" xfId="0" applyFont="1" applyFill="1" applyAlignment="1">
      <alignment horizontal="left" vertical="top"/>
    </xf>
    <xf numFmtId="0" fontId="18" fillId="0" borderId="0" xfId="0" applyFont="1" applyFill="1" applyAlignment="1">
      <alignment horizontal="center"/>
    </xf>
    <xf numFmtId="0" fontId="17" fillId="4" borderId="0" xfId="0" applyFont="1" applyFill="1"/>
    <xf numFmtId="0" fontId="17" fillId="4" borderId="7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11" fillId="4" borderId="0" xfId="0" applyFont="1" applyFill="1" applyAlignment="1">
      <alignment horizontal="right"/>
    </xf>
    <xf numFmtId="0" fontId="35" fillId="0" borderId="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top"/>
    </xf>
    <xf numFmtId="0" fontId="35" fillId="0" borderId="8" xfId="0" applyFont="1" applyFill="1" applyBorder="1" applyAlignment="1">
      <alignment vertical="top"/>
    </xf>
    <xf numFmtId="0" fontId="35" fillId="0" borderId="0" xfId="0" applyFont="1" applyFill="1" applyBorder="1" applyAlignment="1">
      <alignment wrapText="1"/>
    </xf>
    <xf numFmtId="1" fontId="60" fillId="0" borderId="1" xfId="0" applyNumberFormat="1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0" fontId="17" fillId="0" borderId="7" xfId="0" applyFont="1" applyFill="1" applyBorder="1" applyAlignment="1">
      <alignment horizontal="left"/>
    </xf>
    <xf numFmtId="0" fontId="17" fillId="0" borderId="7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/>
    </xf>
    <xf numFmtId="0" fontId="26" fillId="4" borderId="13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center" vertical="top" wrapText="1"/>
    </xf>
    <xf numFmtId="0" fontId="17" fillId="0" borderId="7" xfId="0" applyFont="1" applyFill="1" applyBorder="1" applyAlignment="1">
      <alignment horizontal="center" vertical="top"/>
    </xf>
    <xf numFmtId="0" fontId="21" fillId="0" borderId="23" xfId="3" applyFont="1" applyFill="1" applyBorder="1" applyAlignment="1">
      <alignment horizontal="left" vertical="top" wrapText="1"/>
    </xf>
    <xf numFmtId="0" fontId="21" fillId="0" borderId="23" xfId="3" applyNumberFormat="1" applyFont="1" applyFill="1" applyBorder="1" applyAlignment="1">
      <alignment horizontal="left" vertical="top"/>
    </xf>
    <xf numFmtId="0" fontId="26" fillId="0" borderId="1" xfId="0" applyFont="1" applyFill="1" applyBorder="1" applyAlignment="1">
      <alignment horizontal="center" vertical="center" wrapText="1"/>
    </xf>
    <xf numFmtId="164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4" fontId="13" fillId="0" borderId="1" xfId="5" applyNumberFormat="1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41" fillId="0" borderId="0" xfId="0" applyFont="1" applyFill="1" applyBorder="1"/>
    <xf numFmtId="0" fontId="23" fillId="0" borderId="0" xfId="0" applyFont="1" applyFill="1" applyBorder="1" applyAlignment="1">
      <alignment vertical="top"/>
    </xf>
    <xf numFmtId="14" fontId="17" fillId="0" borderId="7" xfId="0" applyNumberFormat="1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top" wrapText="1"/>
    </xf>
    <xf numFmtId="0" fontId="11" fillId="4" borderId="0" xfId="0" applyFont="1" applyFill="1" applyAlignment="1">
      <alignment horizontal="center"/>
    </xf>
    <xf numFmtId="0" fontId="32" fillId="0" borderId="0" xfId="0" applyFont="1"/>
    <xf numFmtId="0" fontId="11" fillId="4" borderId="0" xfId="0" applyFont="1" applyFill="1"/>
    <xf numFmtId="0" fontId="17" fillId="4" borderId="7" xfId="0" applyFont="1" applyFill="1" applyBorder="1" applyAlignment="1">
      <alignment horizontal="left"/>
    </xf>
    <xf numFmtId="165" fontId="13" fillId="0" borderId="1" xfId="5" applyNumberFormat="1" applyFont="1" applyFill="1" applyBorder="1" applyAlignment="1">
      <alignment horizontal="center" vertical="top" wrapText="1"/>
    </xf>
    <xf numFmtId="165" fontId="14" fillId="0" borderId="1" xfId="5" applyNumberFormat="1" applyFont="1" applyFill="1" applyBorder="1" applyAlignment="1">
      <alignment horizontal="center" vertical="top" wrapText="1"/>
    </xf>
    <xf numFmtId="4" fontId="13" fillId="0" borderId="25" xfId="5" applyNumberFormat="1" applyFont="1" applyFill="1" applyBorder="1" applyAlignment="1">
      <alignment horizontal="center" vertical="top" wrapText="1"/>
    </xf>
    <xf numFmtId="4" fontId="14" fillId="0" borderId="25" xfId="5" applyNumberFormat="1" applyFont="1" applyFill="1" applyBorder="1" applyAlignment="1">
      <alignment horizontal="center" vertical="top" wrapText="1"/>
    </xf>
    <xf numFmtId="0" fontId="0" fillId="0" borderId="0" xfId="0" applyFill="1"/>
    <xf numFmtId="0" fontId="13" fillId="0" borderId="1" xfId="5" applyNumberFormat="1" applyFont="1" applyFill="1" applyBorder="1" applyAlignment="1">
      <alignment horizontal="center" vertical="top" wrapText="1"/>
    </xf>
    <xf numFmtId="0" fontId="13" fillId="0" borderId="1" xfId="5" applyNumberFormat="1" applyFont="1" applyFill="1" applyBorder="1" applyAlignment="1">
      <alignment horizontal="left" vertical="top" wrapText="1"/>
    </xf>
    <xf numFmtId="3" fontId="26" fillId="0" borderId="1" xfId="25" applyNumberFormat="1" applyFont="1" applyFill="1" applyBorder="1" applyAlignment="1">
      <alignment horizontal="center" vertical="top" wrapText="1"/>
    </xf>
    <xf numFmtId="165" fontId="0" fillId="0" borderId="0" xfId="0" applyNumberFormat="1" applyFont="1"/>
    <xf numFmtId="165" fontId="13" fillId="0" borderId="1" xfId="0" applyNumberFormat="1" applyFont="1" applyBorder="1" applyAlignment="1">
      <alignment horizontal="center" vertical="top" wrapText="1"/>
    </xf>
    <xf numFmtId="165" fontId="26" fillId="0" borderId="1" xfId="25" applyNumberFormat="1" applyFont="1" applyFill="1" applyBorder="1" applyAlignment="1">
      <alignment horizontal="center" vertical="top" wrapText="1"/>
    </xf>
    <xf numFmtId="165" fontId="14" fillId="0" borderId="1" xfId="0" applyNumberFormat="1" applyFont="1" applyFill="1" applyBorder="1" applyAlignment="1">
      <alignment horizontal="center" vertical="top" wrapText="1"/>
    </xf>
    <xf numFmtId="165" fontId="14" fillId="0" borderId="25" xfId="0" applyNumberFormat="1" applyFont="1" applyFill="1" applyBorder="1" applyAlignment="1">
      <alignment horizontal="center" vertical="top" wrapText="1"/>
    </xf>
    <xf numFmtId="165" fontId="0" fillId="0" borderId="0" xfId="0" applyNumberFormat="1"/>
    <xf numFmtId="165" fontId="17" fillId="0" borderId="0" xfId="0" applyNumberFormat="1" applyFont="1"/>
    <xf numFmtId="165" fontId="17" fillId="0" borderId="7" xfId="0" applyNumberFormat="1" applyFont="1" applyFill="1" applyBorder="1" applyAlignment="1">
      <alignment wrapText="1"/>
    </xf>
    <xf numFmtId="165" fontId="11" fillId="0" borderId="34" xfId="0" applyNumberFormat="1" applyFont="1" applyBorder="1" applyAlignment="1"/>
    <xf numFmtId="165" fontId="11" fillId="0" borderId="8" xfId="0" applyNumberFormat="1" applyFont="1" applyBorder="1" applyAlignment="1"/>
    <xf numFmtId="0" fontId="13" fillId="0" borderId="1" xfId="0" applyFont="1" applyBorder="1" applyAlignment="1">
      <alignment horizontal="center" vertical="top" wrapText="1"/>
    </xf>
    <xf numFmtId="0" fontId="13" fillId="0" borderId="26" xfId="0" applyFont="1" applyBorder="1" applyAlignment="1">
      <alignment horizontal="center" vertical="top" wrapText="1"/>
    </xf>
    <xf numFmtId="0" fontId="68" fillId="0" borderId="0" xfId="0" applyFont="1" applyFill="1"/>
    <xf numFmtId="0" fontId="69" fillId="0" borderId="0" xfId="0" applyFont="1"/>
    <xf numFmtId="0" fontId="35" fillId="0" borderId="0" xfId="0" applyFont="1" applyFill="1" applyBorder="1" applyAlignment="1">
      <alignment horizontal="left" vertical="top" wrapText="1"/>
    </xf>
    <xf numFmtId="0" fontId="21" fillId="0" borderId="16" xfId="0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21" fillId="0" borderId="4" xfId="0" applyFont="1" applyFill="1" applyBorder="1" applyAlignment="1">
      <alignment vertical="top" wrapText="1"/>
    </xf>
    <xf numFmtId="0" fontId="13" fillId="0" borderId="37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left" vertical="top" wrapText="1"/>
    </xf>
    <xf numFmtId="0" fontId="21" fillId="0" borderId="1" xfId="5" applyFont="1" applyFill="1" applyBorder="1" applyAlignment="1">
      <alignment horizontal="left" vertical="top" wrapText="1"/>
    </xf>
    <xf numFmtId="0" fontId="21" fillId="0" borderId="1" xfId="5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top" wrapText="1"/>
    </xf>
    <xf numFmtId="0" fontId="35" fillId="0" borderId="1" xfId="0" applyFont="1" applyFill="1" applyBorder="1" applyAlignment="1">
      <alignment horizontal="left" vertical="top" wrapText="1"/>
    </xf>
    <xf numFmtId="0" fontId="27" fillId="0" borderId="1" xfId="0" applyFont="1" applyFill="1" applyBorder="1" applyAlignment="1">
      <alignment horizontal="left" vertical="top" wrapText="1"/>
    </xf>
    <xf numFmtId="0" fontId="27" fillId="0" borderId="1" xfId="0" applyFont="1" applyFill="1" applyBorder="1" applyAlignment="1">
      <alignment horizontal="center" vertical="top" wrapText="1"/>
    </xf>
    <xf numFmtId="0" fontId="26" fillId="0" borderId="13" xfId="0" applyFont="1" applyFill="1" applyBorder="1" applyAlignment="1">
      <alignment horizontal="center" vertical="top" wrapText="1"/>
    </xf>
    <xf numFmtId="0" fontId="26" fillId="0" borderId="1" xfId="0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left" vertical="top" wrapText="1"/>
    </xf>
    <xf numFmtId="0" fontId="21" fillId="0" borderId="2" xfId="0" applyFont="1" applyFill="1" applyBorder="1" applyAlignment="1">
      <alignment vertical="top" wrapText="1"/>
    </xf>
    <xf numFmtId="0" fontId="13" fillId="0" borderId="1" xfId="0" applyFont="1" applyFill="1" applyBorder="1" applyAlignment="1">
      <alignment horizontal="left" vertical="top" wrapText="1"/>
    </xf>
    <xf numFmtId="49" fontId="21" fillId="0" borderId="13" xfId="0" applyNumberFormat="1" applyFont="1" applyFill="1" applyBorder="1" applyAlignment="1">
      <alignment horizontal="left" vertical="top" wrapText="1"/>
    </xf>
    <xf numFmtId="0" fontId="21" fillId="0" borderId="0" xfId="9" applyFont="1" applyFill="1" applyAlignment="1">
      <alignment vertical="top" wrapText="1"/>
    </xf>
    <xf numFmtId="0" fontId="21" fillId="0" borderId="25" xfId="9" applyFont="1" applyFill="1" applyBorder="1" applyAlignment="1">
      <alignment vertical="top" wrapText="1"/>
    </xf>
    <xf numFmtId="0" fontId="21" fillId="0" borderId="37" xfId="0" applyFont="1" applyFill="1" applyBorder="1" applyAlignment="1">
      <alignment horizontal="left" vertical="top" wrapText="1"/>
    </xf>
    <xf numFmtId="0" fontId="11" fillId="0" borderId="25" xfId="0" applyFont="1" applyFill="1" applyBorder="1" applyAlignment="1">
      <alignment horizontal="center" vertical="top" wrapText="1"/>
    </xf>
    <xf numFmtId="0" fontId="11" fillId="0" borderId="25" xfId="0" applyFont="1" applyFill="1" applyBorder="1" applyAlignment="1">
      <alignment horizontal="left" vertical="top" wrapText="1"/>
    </xf>
    <xf numFmtId="0" fontId="11" fillId="0" borderId="26" xfId="0" applyFont="1" applyFill="1" applyBorder="1" applyAlignment="1">
      <alignment horizontal="center" vertical="top" wrapText="1"/>
    </xf>
    <xf numFmtId="0" fontId="11" fillId="0" borderId="28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center" vertical="top" wrapText="1"/>
    </xf>
    <xf numFmtId="0" fontId="11" fillId="0" borderId="28" xfId="0" applyFont="1" applyFill="1" applyBorder="1" applyAlignment="1">
      <alignment horizontal="center" vertical="top" wrapText="1"/>
    </xf>
    <xf numFmtId="0" fontId="11" fillId="0" borderId="37" xfId="0" applyFont="1" applyFill="1" applyBorder="1" applyAlignment="1">
      <alignment horizontal="center" vertical="top" wrapText="1"/>
    </xf>
    <xf numFmtId="0" fontId="11" fillId="0" borderId="37" xfId="0" applyFont="1" applyFill="1" applyBorder="1" applyAlignment="1">
      <alignment horizontal="left" vertical="top" wrapText="1"/>
    </xf>
    <xf numFmtId="0" fontId="11" fillId="0" borderId="37" xfId="0" applyFont="1" applyFill="1" applyBorder="1" applyAlignment="1">
      <alignment horizontal="center" vertical="top"/>
    </xf>
    <xf numFmtId="0" fontId="53" fillId="0" borderId="25" xfId="0" applyFont="1" applyFill="1" applyBorder="1" applyAlignment="1">
      <alignment horizontal="center" vertical="top" wrapText="1"/>
    </xf>
    <xf numFmtId="0" fontId="53" fillId="0" borderId="25" xfId="0" applyFont="1" applyFill="1" applyBorder="1" applyAlignment="1">
      <alignment horizontal="left" vertical="top" wrapText="1"/>
    </xf>
    <xf numFmtId="0" fontId="11" fillId="0" borderId="35" xfId="0" applyFont="1" applyFill="1" applyBorder="1" applyAlignment="1">
      <alignment horizontal="center" vertical="top" wrapText="1"/>
    </xf>
    <xf numFmtId="0" fontId="25" fillId="0" borderId="25" xfId="0" applyFont="1" applyFill="1" applyBorder="1" applyAlignment="1">
      <alignment horizontal="lef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11" fillId="0" borderId="26" xfId="0" applyFont="1" applyFill="1" applyBorder="1" applyAlignment="1">
      <alignment horizontal="left" vertical="top" wrapText="1"/>
    </xf>
    <xf numFmtId="0" fontId="32" fillId="0" borderId="37" xfId="0" applyFont="1" applyFill="1" applyBorder="1"/>
    <xf numFmtId="49" fontId="11" fillId="0" borderId="25" xfId="0" applyNumberFormat="1" applyFont="1" applyFill="1" applyBorder="1" applyAlignment="1">
      <alignment horizontal="center" vertical="top" wrapText="1"/>
    </xf>
    <xf numFmtId="0" fontId="53" fillId="0" borderId="37" xfId="0" applyFont="1" applyFill="1" applyBorder="1" applyAlignment="1">
      <alignment horizontal="left" vertical="top" wrapText="1"/>
    </xf>
    <xf numFmtId="0" fontId="11" fillId="0" borderId="25" xfId="0" applyFont="1" applyFill="1" applyBorder="1" applyAlignment="1">
      <alignment horizontal="center" vertical="top"/>
    </xf>
    <xf numFmtId="0" fontId="54" fillId="0" borderId="25" xfId="0" applyFont="1" applyFill="1" applyBorder="1" applyAlignment="1">
      <alignment horizontal="center" vertical="top"/>
    </xf>
    <xf numFmtId="0" fontId="55" fillId="0" borderId="25" xfId="0" applyFont="1" applyFill="1" applyBorder="1" applyAlignment="1">
      <alignment horizontal="center" vertical="top" wrapText="1"/>
    </xf>
    <xf numFmtId="0" fontId="25" fillId="0" borderId="3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11" fillId="0" borderId="28" xfId="0" applyFont="1" applyFill="1" applyBorder="1" applyAlignment="1">
      <alignment horizontal="center" vertical="top"/>
    </xf>
    <xf numFmtId="0" fontId="11" fillId="0" borderId="23" xfId="0" applyFont="1" applyFill="1" applyBorder="1" applyAlignment="1">
      <alignment vertical="top" wrapText="1"/>
    </xf>
    <xf numFmtId="0" fontId="11" fillId="0" borderId="3" xfId="0" applyFont="1" applyFill="1" applyBorder="1" applyAlignment="1">
      <alignment vertical="top" wrapText="1"/>
    </xf>
    <xf numFmtId="0" fontId="11" fillId="0" borderId="4" xfId="0" applyFont="1" applyFill="1" applyBorder="1" applyAlignment="1">
      <alignment vertical="top" wrapText="1"/>
    </xf>
    <xf numFmtId="2" fontId="11" fillId="0" borderId="25" xfId="0" applyNumberFormat="1" applyFont="1" applyFill="1" applyBorder="1" applyAlignment="1">
      <alignment horizontal="center" vertical="top" wrapText="1"/>
    </xf>
    <xf numFmtId="0" fontId="11" fillId="0" borderId="25" xfId="0" applyFont="1" applyFill="1" applyBorder="1" applyAlignment="1">
      <alignment horizontal="left" vertical="top"/>
    </xf>
    <xf numFmtId="0" fontId="17" fillId="0" borderId="0" xfId="5" applyFont="1" applyFill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top" wrapText="1"/>
    </xf>
    <xf numFmtId="0" fontId="21" fillId="0" borderId="37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top"/>
    </xf>
    <xf numFmtId="0" fontId="13" fillId="0" borderId="0" xfId="0" applyFont="1" applyFill="1" applyAlignment="1">
      <alignment horizontal="left" vertical="top"/>
    </xf>
    <xf numFmtId="3" fontId="13" fillId="0" borderId="1" xfId="0" applyNumberFormat="1" applyFont="1" applyFill="1" applyBorder="1" applyAlignment="1">
      <alignment horizontal="center" vertical="top"/>
    </xf>
    <xf numFmtId="3" fontId="13" fillId="0" borderId="26" xfId="0" applyNumberFormat="1" applyFont="1" applyFill="1" applyBorder="1" applyAlignment="1">
      <alignment horizontal="center" vertical="top"/>
    </xf>
    <xf numFmtId="165" fontId="13" fillId="0" borderId="1" xfId="0" applyNumberFormat="1" applyFont="1" applyFill="1" applyBorder="1" applyAlignment="1">
      <alignment horizontal="center" vertical="top"/>
    </xf>
    <xf numFmtId="4" fontId="13" fillId="0" borderId="25" xfId="0" applyNumberFormat="1" applyFont="1" applyFill="1" applyBorder="1" applyAlignment="1">
      <alignment horizontal="center" vertical="top"/>
    </xf>
    <xf numFmtId="0" fontId="13" fillId="0" borderId="1" xfId="49" applyFont="1" applyFill="1" applyBorder="1"/>
    <xf numFmtId="0" fontId="13" fillId="0" borderId="1" xfId="50" applyFont="1" applyFill="1" applyBorder="1" applyAlignment="1">
      <alignment horizontal="left" vertical="center" wrapText="1"/>
    </xf>
    <xf numFmtId="0" fontId="65" fillId="0" borderId="1" xfId="50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center" vertical="top"/>
    </xf>
    <xf numFmtId="0" fontId="36" fillId="0" borderId="1" xfId="50" applyFont="1" applyFill="1" applyBorder="1" applyAlignment="1">
      <alignment horizontal="left" vertical="center" wrapText="1"/>
    </xf>
    <xf numFmtId="0" fontId="46" fillId="0" borderId="0" xfId="0" applyNumberFormat="1" applyFont="1" applyFill="1" applyAlignment="1">
      <alignment horizontal="left" vertical="top"/>
    </xf>
    <xf numFmtId="0" fontId="48" fillId="0" borderId="0" xfId="0" applyNumberFormat="1" applyFont="1" applyFill="1" applyAlignment="1">
      <alignment horizontal="left" vertical="top"/>
    </xf>
    <xf numFmtId="165" fontId="21" fillId="0" borderId="1" xfId="5" applyNumberFormat="1" applyFont="1" applyFill="1" applyBorder="1" applyAlignment="1">
      <alignment horizontal="center" vertical="top" wrapText="1"/>
    </xf>
    <xf numFmtId="3" fontId="21" fillId="0" borderId="1" xfId="5" applyNumberFormat="1" applyFont="1" applyFill="1" applyBorder="1" applyAlignment="1">
      <alignment horizontal="center" vertical="top" wrapText="1"/>
    </xf>
    <xf numFmtId="3" fontId="21" fillId="0" borderId="26" xfId="5" applyNumberFormat="1" applyFont="1" applyFill="1" applyBorder="1" applyAlignment="1">
      <alignment horizontal="center" vertical="top" wrapText="1"/>
    </xf>
    <xf numFmtId="4" fontId="21" fillId="0" borderId="25" xfId="5" applyNumberFormat="1" applyFont="1" applyFill="1" applyBorder="1" applyAlignment="1">
      <alignment horizontal="center" vertical="top" wrapText="1"/>
    </xf>
    <xf numFmtId="0" fontId="36" fillId="0" borderId="1" xfId="0" applyNumberFormat="1" applyFont="1" applyFill="1" applyBorder="1" applyAlignment="1">
      <alignment horizontal="left" vertical="top" wrapText="1"/>
    </xf>
    <xf numFmtId="165" fontId="13" fillId="0" borderId="25" xfId="5" applyNumberFormat="1" applyFont="1" applyFill="1" applyBorder="1" applyAlignment="1">
      <alignment horizontal="center" vertical="top" wrapText="1"/>
    </xf>
    <xf numFmtId="3" fontId="13" fillId="0" borderId="25" xfId="5" applyNumberFormat="1" applyFont="1" applyFill="1" applyBorder="1" applyAlignment="1">
      <alignment horizontal="center" vertical="top" wrapText="1"/>
    </xf>
    <xf numFmtId="0" fontId="36" fillId="0" borderId="25" xfId="0" applyNumberFormat="1" applyFont="1" applyFill="1" applyBorder="1" applyAlignment="1">
      <alignment horizontal="left" vertical="top" wrapText="1"/>
    </xf>
    <xf numFmtId="165" fontId="14" fillId="0" borderId="25" xfId="5" applyNumberFormat="1" applyFont="1" applyFill="1" applyBorder="1" applyAlignment="1">
      <alignment horizontal="center" vertical="top" wrapText="1"/>
    </xf>
    <xf numFmtId="3" fontId="14" fillId="0" borderId="25" xfId="5" applyNumberFormat="1" applyFont="1" applyFill="1" applyBorder="1" applyAlignment="1">
      <alignment horizontal="center" vertical="top" wrapText="1"/>
    </xf>
    <xf numFmtId="165" fontId="13" fillId="0" borderId="1" xfId="0" applyNumberFormat="1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165" fontId="13" fillId="0" borderId="13" xfId="5" applyNumberFormat="1" applyFont="1" applyFill="1" applyBorder="1" applyAlignment="1">
      <alignment horizontal="center" vertical="top" wrapText="1"/>
    </xf>
    <xf numFmtId="3" fontId="13" fillId="0" borderId="13" xfId="5" applyNumberFormat="1" applyFont="1" applyFill="1" applyBorder="1" applyAlignment="1">
      <alignment horizontal="center" vertical="top" wrapText="1"/>
    </xf>
    <xf numFmtId="3" fontId="13" fillId="0" borderId="38" xfId="5" applyNumberFormat="1" applyFont="1" applyFill="1" applyBorder="1" applyAlignment="1">
      <alignment horizontal="center" vertical="top" wrapText="1"/>
    </xf>
    <xf numFmtId="0" fontId="14" fillId="0" borderId="13" xfId="5" applyNumberFormat="1" applyFont="1" applyFill="1" applyBorder="1" applyAlignment="1">
      <alignment horizontal="left" vertical="top" wrapText="1"/>
    </xf>
    <xf numFmtId="165" fontId="14" fillId="0" borderId="13" xfId="5" applyNumberFormat="1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vertical="center" wrapText="1"/>
    </xf>
    <xf numFmtId="0" fontId="13" fillId="0" borderId="45" xfId="5" applyNumberFormat="1" applyFont="1" applyFill="1" applyBorder="1" applyAlignment="1">
      <alignment horizontal="left" vertical="top" wrapText="1"/>
    </xf>
    <xf numFmtId="4" fontId="14" fillId="0" borderId="1" xfId="5" applyNumberFormat="1" applyFont="1" applyFill="1" applyBorder="1" applyAlignment="1">
      <alignment horizontal="center" vertical="top" wrapText="1"/>
    </xf>
    <xf numFmtId="165" fontId="16" fillId="0" borderId="1" xfId="10" applyNumberFormat="1" applyFont="1" applyFill="1" applyBorder="1" applyAlignment="1">
      <alignment horizontal="center" vertical="top" wrapText="1"/>
    </xf>
    <xf numFmtId="3" fontId="16" fillId="0" borderId="1" xfId="10" applyNumberFormat="1" applyFont="1" applyFill="1" applyBorder="1" applyAlignment="1">
      <alignment horizontal="center" vertical="top" wrapText="1"/>
    </xf>
    <xf numFmtId="3" fontId="16" fillId="0" borderId="26" xfId="10" applyNumberFormat="1" applyFont="1" applyFill="1" applyBorder="1" applyAlignment="1">
      <alignment horizontal="center" vertical="top" wrapText="1"/>
    </xf>
    <xf numFmtId="4" fontId="16" fillId="0" borderId="25" xfId="10" applyNumberFormat="1" applyFont="1" applyFill="1" applyBorder="1" applyAlignment="1">
      <alignment horizontal="center" vertical="top" wrapText="1"/>
    </xf>
    <xf numFmtId="0" fontId="13" fillId="0" borderId="37" xfId="5" applyNumberFormat="1" applyFont="1" applyFill="1" applyBorder="1" applyAlignment="1">
      <alignment horizontal="left" vertical="top" wrapText="1"/>
    </xf>
    <xf numFmtId="165" fontId="16" fillId="0" borderId="37" xfId="10" applyNumberFormat="1" applyFont="1" applyFill="1" applyBorder="1" applyAlignment="1">
      <alignment horizontal="center" vertical="top" wrapText="1"/>
    </xf>
    <xf numFmtId="4" fontId="16" fillId="0" borderId="37" xfId="10" applyNumberFormat="1" applyFont="1" applyFill="1" applyBorder="1" applyAlignment="1">
      <alignment horizontal="center" vertical="top" wrapText="1"/>
    </xf>
    <xf numFmtId="165" fontId="26" fillId="0" borderId="1" xfId="5" applyNumberFormat="1" applyFont="1" applyFill="1" applyBorder="1" applyAlignment="1">
      <alignment horizontal="center" vertical="top" wrapText="1"/>
    </xf>
    <xf numFmtId="3" fontId="26" fillId="0" borderId="1" xfId="5" applyNumberFormat="1" applyFont="1" applyFill="1" applyBorder="1" applyAlignment="1">
      <alignment horizontal="center" vertical="top" wrapText="1"/>
    </xf>
    <xf numFmtId="3" fontId="26" fillId="0" borderId="26" xfId="5" applyNumberFormat="1" applyFont="1" applyFill="1" applyBorder="1" applyAlignment="1">
      <alignment horizontal="center" vertical="top" wrapText="1"/>
    </xf>
    <xf numFmtId="4" fontId="26" fillId="0" borderId="25" xfId="5" applyNumberFormat="1" applyFont="1" applyFill="1" applyBorder="1" applyAlignment="1">
      <alignment horizontal="center" vertical="top" wrapText="1"/>
    </xf>
    <xf numFmtId="165" fontId="26" fillId="0" borderId="37" xfId="5" applyNumberFormat="1" applyFont="1" applyFill="1" applyBorder="1" applyAlignment="1">
      <alignment horizontal="center" vertical="top" wrapText="1"/>
    </xf>
    <xf numFmtId="4" fontId="26" fillId="0" borderId="37" xfId="5" applyNumberFormat="1" applyFont="1" applyFill="1" applyBorder="1" applyAlignment="1">
      <alignment horizontal="center" vertical="top" wrapText="1"/>
    </xf>
    <xf numFmtId="3" fontId="26" fillId="0" borderId="37" xfId="5" applyNumberFormat="1" applyFont="1" applyFill="1" applyBorder="1" applyAlignment="1">
      <alignment horizontal="center" vertical="top" wrapText="1"/>
    </xf>
    <xf numFmtId="3" fontId="26" fillId="0" borderId="38" xfId="5" applyNumberFormat="1" applyFont="1" applyFill="1" applyBorder="1" applyAlignment="1">
      <alignment horizontal="center" vertical="top" wrapText="1"/>
    </xf>
    <xf numFmtId="0" fontId="47" fillId="0" borderId="1" xfId="5" applyFont="1" applyFill="1" applyBorder="1" applyAlignment="1">
      <alignment horizontal="left" vertical="top" wrapText="1"/>
    </xf>
    <xf numFmtId="3" fontId="16" fillId="0" borderId="1" xfId="24" applyNumberFormat="1" applyFont="1" applyFill="1" applyBorder="1" applyAlignment="1">
      <alignment horizontal="center" vertical="top" wrapText="1"/>
    </xf>
    <xf numFmtId="165" fontId="13" fillId="0" borderId="37" xfId="5" applyNumberFormat="1" applyFont="1" applyFill="1" applyBorder="1" applyAlignment="1">
      <alignment horizontal="center" vertical="top" wrapText="1"/>
    </xf>
    <xf numFmtId="3" fontId="16" fillId="0" borderId="37" xfId="24" applyNumberFormat="1" applyFont="1" applyFill="1" applyBorder="1" applyAlignment="1">
      <alignment horizontal="center" vertical="top" wrapText="1"/>
    </xf>
    <xf numFmtId="4" fontId="13" fillId="0" borderId="37" xfId="5" applyNumberFormat="1" applyFont="1" applyFill="1" applyBorder="1" applyAlignment="1">
      <alignment horizontal="center" vertical="top" wrapText="1"/>
    </xf>
    <xf numFmtId="165" fontId="16" fillId="0" borderId="1" xfId="24" applyNumberFormat="1" applyFont="1" applyFill="1" applyBorder="1" applyAlignment="1">
      <alignment horizontal="center" vertical="top" wrapText="1"/>
    </xf>
    <xf numFmtId="4" fontId="16" fillId="0" borderId="1" xfId="24" applyNumberFormat="1" applyFont="1" applyFill="1" applyBorder="1" applyAlignment="1">
      <alignment horizontal="center" vertical="top" wrapText="1"/>
    </xf>
    <xf numFmtId="0" fontId="21" fillId="0" borderId="1" xfId="50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21" fillId="0" borderId="1" xfId="50" applyFont="1" applyFill="1" applyBorder="1" applyAlignment="1">
      <alignment horizontal="left" vertical="top" wrapText="1"/>
    </xf>
    <xf numFmtId="165" fontId="13" fillId="0" borderId="1" xfId="0" applyNumberFormat="1" applyFont="1" applyFill="1" applyBorder="1" applyAlignment="1">
      <alignment horizontal="center" vertical="top" wrapText="1"/>
    </xf>
    <xf numFmtId="4" fontId="13" fillId="0" borderId="1" xfId="0" applyNumberFormat="1" applyFont="1" applyFill="1" applyBorder="1" applyAlignment="1">
      <alignment horizontal="center" vertical="top" wrapText="1"/>
    </xf>
    <xf numFmtId="3" fontId="16" fillId="0" borderId="38" xfId="10" applyNumberFormat="1" applyFont="1" applyFill="1" applyBorder="1" applyAlignment="1">
      <alignment horizontal="center" vertical="top" wrapText="1"/>
    </xf>
    <xf numFmtId="4" fontId="16" fillId="0" borderId="1" xfId="10" applyNumberFormat="1" applyFont="1" applyFill="1" applyBorder="1" applyAlignment="1">
      <alignment horizontal="center" vertical="top" wrapText="1"/>
    </xf>
    <xf numFmtId="165" fontId="13" fillId="0" borderId="45" xfId="5" applyNumberFormat="1" applyFont="1" applyFill="1" applyBorder="1" applyAlignment="1">
      <alignment horizontal="center" vertical="top" wrapText="1"/>
    </xf>
    <xf numFmtId="3" fontId="13" fillId="0" borderId="45" xfId="5" applyNumberFormat="1" applyFont="1" applyFill="1" applyBorder="1" applyAlignment="1">
      <alignment horizontal="center" vertical="top" wrapText="1"/>
    </xf>
    <xf numFmtId="3" fontId="13" fillId="0" borderId="46" xfId="5" applyNumberFormat="1" applyFont="1" applyFill="1" applyBorder="1" applyAlignment="1">
      <alignment horizontal="center" vertical="top" wrapText="1"/>
    </xf>
    <xf numFmtId="4" fontId="13" fillId="0" borderId="45" xfId="5" applyNumberFormat="1" applyFont="1" applyFill="1" applyBorder="1" applyAlignment="1">
      <alignment horizontal="center" vertical="top" wrapText="1"/>
    </xf>
    <xf numFmtId="3" fontId="13" fillId="0" borderId="5" xfId="5" applyNumberFormat="1" applyFont="1" applyFill="1" applyBorder="1" applyAlignment="1">
      <alignment horizontal="center" vertical="top" wrapText="1"/>
    </xf>
    <xf numFmtId="0" fontId="39" fillId="0" borderId="0" xfId="0" applyNumberFormat="1" applyFont="1" applyFill="1" applyAlignment="1">
      <alignment horizontal="left" vertical="top"/>
    </xf>
    <xf numFmtId="3" fontId="21" fillId="0" borderId="1" xfId="0" applyNumberFormat="1" applyFont="1" applyFill="1" applyBorder="1" applyAlignment="1">
      <alignment horizontal="center" vertical="top"/>
    </xf>
    <xf numFmtId="165" fontId="21" fillId="0" borderId="1" xfId="0" applyNumberFormat="1" applyFont="1" applyFill="1" applyBorder="1" applyAlignment="1">
      <alignment horizontal="center" vertical="top"/>
    </xf>
    <xf numFmtId="4" fontId="21" fillId="0" borderId="25" xfId="0" applyNumberFormat="1" applyFont="1" applyFill="1" applyBorder="1" applyAlignment="1">
      <alignment horizontal="center" vertical="top"/>
    </xf>
    <xf numFmtId="3" fontId="21" fillId="0" borderId="26" xfId="0" applyNumberFormat="1" applyFont="1" applyFill="1" applyBorder="1" applyAlignment="1">
      <alignment horizontal="center" vertical="top"/>
    </xf>
    <xf numFmtId="165" fontId="21" fillId="0" borderId="37" xfId="0" applyNumberFormat="1" applyFont="1" applyFill="1" applyBorder="1" applyAlignment="1">
      <alignment horizontal="center" vertical="top"/>
    </xf>
    <xf numFmtId="3" fontId="21" fillId="0" borderId="37" xfId="0" applyNumberFormat="1" applyFont="1" applyFill="1" applyBorder="1" applyAlignment="1">
      <alignment horizontal="center" vertical="top"/>
    </xf>
    <xf numFmtId="3" fontId="21" fillId="0" borderId="38" xfId="0" applyNumberFormat="1" applyFont="1" applyFill="1" applyBorder="1" applyAlignment="1">
      <alignment horizontal="center" vertical="top"/>
    </xf>
    <xf numFmtId="4" fontId="21" fillId="0" borderId="37" xfId="0" applyNumberFormat="1" applyFont="1" applyFill="1" applyBorder="1" applyAlignment="1">
      <alignment horizontal="center" vertical="top"/>
    </xf>
    <xf numFmtId="165" fontId="66" fillId="0" borderId="1" xfId="5" applyNumberFormat="1" applyFont="1" applyFill="1" applyBorder="1" applyAlignment="1">
      <alignment horizontal="center" vertical="top" wrapText="1"/>
    </xf>
    <xf numFmtId="4" fontId="66" fillId="0" borderId="1" xfId="5" applyNumberFormat="1" applyFont="1" applyFill="1" applyBorder="1" applyAlignment="1">
      <alignment horizontal="center" vertical="top" wrapText="1"/>
    </xf>
    <xf numFmtId="3" fontId="67" fillId="0" borderId="44" xfId="5" applyNumberFormat="1" applyFont="1" applyFill="1" applyBorder="1" applyAlignment="1">
      <alignment horizontal="center" vertical="top" wrapText="1"/>
    </xf>
    <xf numFmtId="0" fontId="65" fillId="0" borderId="37" xfId="50" applyFont="1" applyFill="1" applyBorder="1" applyAlignment="1">
      <alignment horizontal="left" vertical="center" wrapText="1"/>
    </xf>
    <xf numFmtId="165" fontId="66" fillId="0" borderId="37" xfId="5" applyNumberFormat="1" applyFont="1" applyFill="1" applyBorder="1" applyAlignment="1">
      <alignment horizontal="center" vertical="top" wrapText="1"/>
    </xf>
    <xf numFmtId="4" fontId="66" fillId="0" borderId="37" xfId="5" applyNumberFormat="1" applyFont="1" applyFill="1" applyBorder="1" applyAlignment="1">
      <alignment horizontal="center" vertical="top" wrapText="1"/>
    </xf>
    <xf numFmtId="165" fontId="67" fillId="0" borderId="44" xfId="5" applyNumberFormat="1" applyFont="1" applyFill="1" applyBorder="1" applyAlignment="1">
      <alignment horizontal="center" vertical="top" wrapText="1"/>
    </xf>
    <xf numFmtId="3" fontId="67" fillId="0" borderId="12" xfId="5" applyNumberFormat="1" applyFont="1" applyFill="1" applyBorder="1" applyAlignment="1">
      <alignment horizontal="center" vertical="top" wrapText="1"/>
    </xf>
    <xf numFmtId="3" fontId="67" fillId="0" borderId="27" xfId="5" applyNumberFormat="1" applyFont="1" applyFill="1" applyBorder="1" applyAlignment="1">
      <alignment horizontal="center" vertical="top" wrapText="1"/>
    </xf>
    <xf numFmtId="4" fontId="67" fillId="0" borderId="45" xfId="5" applyNumberFormat="1" applyFont="1" applyFill="1" applyBorder="1" applyAlignment="1">
      <alignment horizontal="center" vertical="top" wrapText="1"/>
    </xf>
    <xf numFmtId="3" fontId="67" fillId="0" borderId="47" xfId="5" applyNumberFormat="1" applyFont="1" applyFill="1" applyBorder="1" applyAlignment="1">
      <alignment horizontal="center" vertical="top" wrapText="1"/>
    </xf>
    <xf numFmtId="0" fontId="66" fillId="0" borderId="13" xfId="5" applyNumberFormat="1" applyFont="1" applyFill="1" applyBorder="1" applyAlignment="1">
      <alignment horizontal="left" vertical="top" wrapText="1"/>
    </xf>
    <xf numFmtId="165" fontId="67" fillId="0" borderId="12" xfId="5" applyNumberFormat="1" applyFont="1" applyFill="1" applyBorder="1" applyAlignment="1">
      <alignment horizontal="center" vertical="top" wrapText="1"/>
    </xf>
    <xf numFmtId="0" fontId="14" fillId="0" borderId="1" xfId="5" applyFont="1" applyFill="1" applyBorder="1" applyAlignment="1">
      <alignment horizontal="left" vertical="top" wrapText="1"/>
    </xf>
    <xf numFmtId="0" fontId="57" fillId="0" borderId="1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left" vertical="top"/>
    </xf>
    <xf numFmtId="0" fontId="57" fillId="0" borderId="1" xfId="0" applyFont="1" applyFill="1" applyBorder="1" applyAlignment="1">
      <alignment horizontal="left" vertical="top" wrapText="1"/>
    </xf>
    <xf numFmtId="0" fontId="57" fillId="0" borderId="37" xfId="0" applyFont="1" applyFill="1" applyBorder="1" applyAlignment="1">
      <alignment horizontal="center" vertical="top"/>
    </xf>
    <xf numFmtId="9" fontId="13" fillId="0" borderId="1" xfId="0" applyNumberFormat="1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17" fillId="0" borderId="0" xfId="5" applyFont="1" applyFill="1" applyAlignment="1">
      <alignment horizontal="center" vertical="center"/>
    </xf>
    <xf numFmtId="0" fontId="26" fillId="0" borderId="13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13" fillId="0" borderId="0" xfId="0" applyFont="1" applyFill="1" applyBorder="1" applyAlignment="1"/>
    <xf numFmtId="0" fontId="13" fillId="0" borderId="0" xfId="0" applyFont="1" applyFill="1" applyAlignment="1">
      <alignment horizontal="center" vertical="center"/>
    </xf>
    <xf numFmtId="0" fontId="26" fillId="0" borderId="1" xfId="0" applyFont="1" applyFill="1" applyBorder="1" applyAlignment="1" applyProtection="1">
      <alignment horizontal="left" vertical="top" wrapText="1"/>
      <protection locked="0"/>
    </xf>
    <xf numFmtId="0" fontId="13" fillId="0" borderId="13" xfId="0" applyFont="1" applyFill="1" applyBorder="1" applyAlignment="1">
      <alignment horizontal="center" vertical="top"/>
    </xf>
    <xf numFmtId="0" fontId="13" fillId="0" borderId="24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vertical="center" wrapText="1"/>
    </xf>
    <xf numFmtId="0" fontId="0" fillId="0" borderId="0" xfId="0" applyFont="1" applyFill="1"/>
    <xf numFmtId="0" fontId="26" fillId="0" borderId="37" xfId="0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center" vertical="top" wrapText="1"/>
    </xf>
    <xf numFmtId="0" fontId="26" fillId="0" borderId="13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21" fillId="0" borderId="13" xfId="0" applyNumberFormat="1" applyFont="1" applyFill="1" applyBorder="1" applyAlignment="1">
      <alignment horizontal="left" vertical="top" wrapText="1"/>
    </xf>
    <xf numFmtId="0" fontId="13" fillId="0" borderId="19" xfId="24" applyFont="1" applyFill="1" applyBorder="1" applyAlignment="1">
      <alignment horizontal="center" vertical="top" wrapText="1"/>
    </xf>
    <xf numFmtId="0" fontId="17" fillId="0" borderId="19" xfId="24" applyFont="1" applyFill="1" applyBorder="1" applyAlignment="1">
      <alignment horizontal="center" vertical="top"/>
    </xf>
    <xf numFmtId="0" fontId="26" fillId="0" borderId="10" xfId="0" applyFont="1" applyFill="1" applyBorder="1" applyAlignment="1">
      <alignment horizontal="center" vertical="top" wrapText="1"/>
    </xf>
    <xf numFmtId="0" fontId="21" fillId="0" borderId="1" xfId="0" applyNumberFormat="1" applyFont="1" applyFill="1" applyBorder="1" applyAlignment="1">
      <alignment horizontal="left" vertical="top" wrapText="1"/>
    </xf>
    <xf numFmtId="0" fontId="21" fillId="0" borderId="2" xfId="0" applyNumberFormat="1" applyFont="1" applyFill="1" applyBorder="1" applyAlignment="1">
      <alignment horizontal="left" vertical="top" wrapText="1"/>
    </xf>
    <xf numFmtId="0" fontId="21" fillId="0" borderId="37" xfId="0" applyNumberFormat="1" applyFont="1" applyFill="1" applyBorder="1" applyAlignment="1">
      <alignment horizontal="left" vertical="top" wrapText="1"/>
    </xf>
    <xf numFmtId="0" fontId="13" fillId="0" borderId="37" xfId="24" applyFont="1" applyFill="1" applyBorder="1" applyAlignment="1">
      <alignment horizontal="center" vertical="top" wrapText="1"/>
    </xf>
    <xf numFmtId="0" fontId="17" fillId="0" borderId="37" xfId="24" applyFont="1" applyFill="1" applyBorder="1" applyAlignment="1">
      <alignment horizontal="center" vertical="top"/>
    </xf>
    <xf numFmtId="0" fontId="35" fillId="0" borderId="37" xfId="24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center" vertical="top"/>
    </xf>
    <xf numFmtId="0" fontId="14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left" vertical="top"/>
    </xf>
    <xf numFmtId="0" fontId="13" fillId="0" borderId="37" xfId="0" applyFont="1" applyFill="1" applyBorder="1" applyAlignment="1">
      <alignment horizontal="center" vertical="top" wrapText="1"/>
    </xf>
    <xf numFmtId="0" fontId="14" fillId="0" borderId="13" xfId="0" applyFont="1" applyFill="1" applyBorder="1" applyAlignment="1">
      <alignment horizontal="left" vertical="top"/>
    </xf>
    <xf numFmtId="0" fontId="14" fillId="0" borderId="13" xfId="0" applyFont="1" applyFill="1" applyBorder="1" applyAlignment="1">
      <alignment horizontal="left" vertical="top" wrapText="1"/>
    </xf>
    <xf numFmtId="3" fontId="13" fillId="0" borderId="1" xfId="0" applyNumberFormat="1" applyFont="1" applyFill="1" applyBorder="1" applyAlignment="1">
      <alignment horizontal="center" vertical="center" wrapText="1"/>
    </xf>
    <xf numFmtId="3" fontId="13" fillId="0" borderId="25" xfId="0" applyNumberFormat="1" applyFont="1" applyFill="1" applyBorder="1" applyAlignment="1">
      <alignment horizontal="center" vertical="center" wrapText="1"/>
    </xf>
    <xf numFmtId="14" fontId="17" fillId="0" borderId="7" xfId="0" applyNumberFormat="1" applyFont="1" applyFill="1" applyBorder="1" applyAlignment="1">
      <alignment horizontal="center"/>
    </xf>
    <xf numFmtId="14" fontId="35" fillId="0" borderId="0" xfId="0" applyNumberFormat="1" applyFont="1" applyFill="1" applyAlignment="1">
      <alignment horizontal="center"/>
    </xf>
    <xf numFmtId="0" fontId="26" fillId="0" borderId="13" xfId="0" applyFont="1" applyFill="1" applyBorder="1" applyAlignment="1">
      <alignment horizontal="center" vertical="top" wrapText="1"/>
    </xf>
    <xf numFmtId="0" fontId="26" fillId="0" borderId="4" xfId="0" applyFont="1" applyFill="1" applyBorder="1" applyAlignment="1">
      <alignment horizontal="left" vertical="top" wrapText="1"/>
    </xf>
    <xf numFmtId="0" fontId="21" fillId="0" borderId="4" xfId="0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30" fillId="0" borderId="1" xfId="0" applyFont="1" applyFill="1" applyBorder="1" applyAlignment="1">
      <alignment horizontal="left" vertical="top" wrapText="1"/>
    </xf>
    <xf numFmtId="0" fontId="13" fillId="0" borderId="13" xfId="0" applyFont="1" applyFill="1" applyBorder="1" applyAlignment="1">
      <alignment horizontal="left" vertical="top"/>
    </xf>
    <xf numFmtId="0" fontId="26" fillId="0" borderId="13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top" wrapText="1"/>
    </xf>
    <xf numFmtId="0" fontId="11" fillId="0" borderId="25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left" vertical="top" wrapText="1"/>
    </xf>
    <xf numFmtId="0" fontId="21" fillId="0" borderId="20" xfId="31" applyFont="1" applyFill="1" applyBorder="1" applyAlignment="1">
      <alignment horizontal="center" vertical="top"/>
    </xf>
    <xf numFmtId="0" fontId="21" fillId="0" borderId="20" xfId="31" applyFont="1" applyFill="1" applyBorder="1" applyAlignment="1">
      <alignment horizontal="left" vertical="top" wrapText="1"/>
    </xf>
    <xf numFmtId="0" fontId="21" fillId="0" borderId="1" xfId="31" applyFont="1" applyFill="1" applyBorder="1" applyAlignment="1">
      <alignment horizontal="left" vertical="top" wrapText="1"/>
    </xf>
    <xf numFmtId="0" fontId="21" fillId="0" borderId="1" xfId="31" applyFont="1" applyFill="1" applyBorder="1" applyAlignment="1">
      <alignment horizontal="center" vertical="top" wrapText="1"/>
    </xf>
    <xf numFmtId="0" fontId="13" fillId="0" borderId="1" xfId="31" applyFont="1" applyFill="1" applyBorder="1" applyAlignment="1">
      <alignment horizontal="left" vertical="top" wrapText="1"/>
    </xf>
    <xf numFmtId="0" fontId="21" fillId="0" borderId="37" xfId="31" applyFont="1" applyFill="1" applyBorder="1" applyAlignment="1">
      <alignment horizontal="left" vertical="top" wrapText="1"/>
    </xf>
    <xf numFmtId="0" fontId="21" fillId="0" borderId="37" xfId="31" applyFont="1" applyFill="1" applyBorder="1" applyAlignment="1">
      <alignment horizontal="center" vertical="top" wrapText="1"/>
    </xf>
    <xf numFmtId="0" fontId="21" fillId="0" borderId="1" xfId="43" applyFont="1" applyFill="1" applyBorder="1" applyAlignment="1">
      <alignment horizontal="left" vertical="top" wrapText="1"/>
    </xf>
    <xf numFmtId="0" fontId="21" fillId="0" borderId="20" xfId="10" applyFont="1" applyFill="1" applyBorder="1" applyAlignment="1">
      <alignment horizontal="left" vertical="top" wrapText="1"/>
    </xf>
    <xf numFmtId="0" fontId="21" fillId="0" borderId="20" xfId="10" applyFont="1" applyFill="1" applyBorder="1" applyAlignment="1" applyProtection="1">
      <alignment horizontal="left" vertical="top" wrapText="1"/>
    </xf>
    <xf numFmtId="0" fontId="21" fillId="0" borderId="20" xfId="10" applyFont="1" applyFill="1" applyBorder="1" applyAlignment="1">
      <alignment horizontal="center" vertical="top" wrapText="1"/>
    </xf>
    <xf numFmtId="0" fontId="21" fillId="0" borderId="1" xfId="10" applyFont="1" applyFill="1" applyBorder="1" applyAlignment="1">
      <alignment horizontal="left" vertical="top" wrapText="1"/>
    </xf>
    <xf numFmtId="0" fontId="21" fillId="0" borderId="1" xfId="10" applyFont="1" applyFill="1" applyBorder="1" applyAlignment="1" applyProtection="1">
      <alignment horizontal="left" vertical="top" wrapText="1"/>
    </xf>
    <xf numFmtId="0" fontId="21" fillId="0" borderId="1" xfId="10" applyFont="1" applyFill="1" applyBorder="1" applyAlignment="1">
      <alignment horizontal="center" vertical="top" wrapText="1"/>
    </xf>
    <xf numFmtId="0" fontId="21" fillId="0" borderId="1" xfId="10" applyFont="1" applyFill="1" applyBorder="1" applyAlignment="1" applyProtection="1">
      <alignment horizontal="center" vertical="top" wrapText="1"/>
    </xf>
    <xf numFmtId="0" fontId="21" fillId="0" borderId="20" xfId="31" applyFont="1" applyFill="1" applyBorder="1" applyAlignment="1">
      <alignment horizontal="center" vertical="top" wrapText="1"/>
    </xf>
    <xf numFmtId="0" fontId="21" fillId="0" borderId="20" xfId="8" applyFont="1" applyFill="1" applyBorder="1" applyAlignment="1">
      <alignment horizontal="left" vertical="top" wrapText="1"/>
    </xf>
    <xf numFmtId="0" fontId="21" fillId="0" borderId="13" xfId="0" applyFont="1" applyFill="1" applyBorder="1" applyAlignment="1">
      <alignment horizontal="center" vertical="top" wrapText="1"/>
    </xf>
    <xf numFmtId="0" fontId="21" fillId="0" borderId="13" xfId="0" applyFont="1" applyFill="1" applyBorder="1" applyAlignment="1">
      <alignment horizontal="left" vertical="top"/>
    </xf>
    <xf numFmtId="0" fontId="13" fillId="0" borderId="20" xfId="31" applyFont="1" applyFill="1" applyBorder="1" applyAlignment="1">
      <alignment horizontal="left" vertical="top" wrapText="1"/>
    </xf>
    <xf numFmtId="0" fontId="13" fillId="0" borderId="20" xfId="31" applyFont="1" applyFill="1" applyBorder="1" applyAlignment="1">
      <alignment horizontal="center" vertical="top" wrapText="1"/>
    </xf>
    <xf numFmtId="0" fontId="13" fillId="0" borderId="20" xfId="6" applyFont="1" applyFill="1" applyBorder="1" applyAlignment="1">
      <alignment horizontal="left" vertical="top" wrapText="1"/>
    </xf>
    <xf numFmtId="0" fontId="13" fillId="0" borderId="20" xfId="33" applyFont="1" applyFill="1" applyBorder="1" applyAlignment="1">
      <alignment vertical="top" wrapText="1"/>
    </xf>
    <xf numFmtId="0" fontId="13" fillId="0" borderId="20" xfId="33" applyFont="1" applyFill="1" applyBorder="1" applyAlignment="1">
      <alignment wrapText="1"/>
    </xf>
    <xf numFmtId="0" fontId="13" fillId="0" borderId="37" xfId="31" applyFont="1" applyFill="1" applyBorder="1" applyAlignment="1">
      <alignment horizontal="left" vertical="top" wrapText="1"/>
    </xf>
    <xf numFmtId="0" fontId="13" fillId="0" borderId="21" xfId="6" applyFont="1" applyFill="1" applyBorder="1" applyAlignment="1">
      <alignment horizontal="left" vertical="top" wrapText="1"/>
    </xf>
    <xf numFmtId="0" fontId="13" fillId="0" borderId="37" xfId="33" applyFont="1" applyFill="1" applyBorder="1" applyAlignment="1">
      <alignment vertical="top" wrapText="1"/>
    </xf>
    <xf numFmtId="0" fontId="13" fillId="0" borderId="22" xfId="31" applyFont="1" applyFill="1" applyBorder="1" applyAlignment="1">
      <alignment horizontal="center" vertical="top" wrapText="1"/>
    </xf>
    <xf numFmtId="0" fontId="13" fillId="0" borderId="1" xfId="45" applyFont="1" applyFill="1" applyBorder="1" applyAlignment="1">
      <alignment horizontal="left" vertical="top" wrapText="1"/>
    </xf>
    <xf numFmtId="0" fontId="28" fillId="0" borderId="1" xfId="0" applyFont="1" applyFill="1" applyBorder="1" applyAlignment="1">
      <alignment horizontal="center" vertical="top"/>
    </xf>
    <xf numFmtId="0" fontId="13" fillId="0" borderId="1" xfId="6" applyFont="1" applyFill="1" applyBorder="1" applyAlignment="1">
      <alignment horizontal="left" vertical="top" wrapText="1"/>
    </xf>
    <xf numFmtId="0" fontId="13" fillId="0" borderId="1" xfId="31" applyFont="1" applyFill="1" applyBorder="1" applyAlignment="1">
      <alignment horizontal="center" vertical="top" wrapText="1"/>
    </xf>
    <xf numFmtId="0" fontId="13" fillId="0" borderId="20" xfId="36" applyFont="1" applyFill="1" applyBorder="1" applyAlignment="1">
      <alignment horizontal="left" vertical="top" wrapText="1"/>
    </xf>
    <xf numFmtId="0" fontId="13" fillId="0" borderId="20" xfId="36" applyFont="1" applyFill="1" applyBorder="1" applyAlignment="1">
      <alignment horizontal="center" vertical="top" wrapText="1"/>
    </xf>
    <xf numFmtId="0" fontId="13" fillId="0" borderId="37" xfId="36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left" vertical="top"/>
    </xf>
    <xf numFmtId="0" fontId="21" fillId="0" borderId="37" xfId="3" applyFont="1" applyFill="1" applyBorder="1" applyAlignment="1">
      <alignment horizontal="left" vertical="top" wrapText="1"/>
    </xf>
    <xf numFmtId="0" fontId="21" fillId="0" borderId="37" xfId="0" applyFont="1" applyFill="1" applyBorder="1" applyAlignment="1">
      <alignment horizontal="left" vertical="top"/>
    </xf>
    <xf numFmtId="0" fontId="13" fillId="0" borderId="20" xfId="34" applyFont="1" applyFill="1" applyBorder="1" applyAlignment="1">
      <alignment horizontal="left" vertical="top" wrapText="1"/>
    </xf>
    <xf numFmtId="0" fontId="13" fillId="0" borderId="1" xfId="34" applyFont="1" applyFill="1" applyBorder="1" applyAlignment="1">
      <alignment horizontal="left" vertical="top" wrapText="1"/>
    </xf>
    <xf numFmtId="0" fontId="13" fillId="0" borderId="37" xfId="34" applyFont="1" applyFill="1" applyBorder="1" applyAlignment="1">
      <alignment horizontal="left" vertical="top" wrapText="1"/>
    </xf>
    <xf numFmtId="0" fontId="13" fillId="0" borderId="37" xfId="31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13" xfId="0" applyFont="1" applyFill="1" applyBorder="1" applyAlignment="1">
      <alignment horizontal="center" vertical="top"/>
    </xf>
    <xf numFmtId="0" fontId="21" fillId="0" borderId="25" xfId="0" applyFont="1" applyFill="1" applyBorder="1" applyAlignment="1">
      <alignment horizontal="left" vertical="top" wrapText="1"/>
    </xf>
    <xf numFmtId="0" fontId="21" fillId="0" borderId="25" xfId="0" applyFont="1" applyFill="1" applyBorder="1" applyAlignment="1">
      <alignment horizontal="center" vertical="top" wrapText="1"/>
    </xf>
    <xf numFmtId="0" fontId="13" fillId="0" borderId="1" xfId="32" applyFont="1" applyFill="1" applyBorder="1" applyAlignment="1">
      <alignment horizontal="left" vertical="top" wrapText="1"/>
    </xf>
    <xf numFmtId="0" fontId="13" fillId="0" borderId="1" xfId="32" applyFont="1" applyFill="1" applyBorder="1" applyAlignment="1">
      <alignment horizontal="center" vertical="top" wrapText="1"/>
    </xf>
    <xf numFmtId="0" fontId="13" fillId="0" borderId="37" xfId="32" applyFont="1" applyFill="1" applyBorder="1" applyAlignment="1">
      <alignment horizontal="left" vertical="top" wrapText="1"/>
    </xf>
    <xf numFmtId="0" fontId="13" fillId="0" borderId="37" xfId="32" applyFont="1" applyFill="1" applyBorder="1" applyAlignment="1">
      <alignment horizontal="center" vertical="top" wrapText="1"/>
    </xf>
    <xf numFmtId="0" fontId="16" fillId="0" borderId="38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left" vertical="top" wrapText="1"/>
    </xf>
    <xf numFmtId="0" fontId="13" fillId="0" borderId="36" xfId="32" applyFont="1" applyFill="1" applyBorder="1" applyAlignment="1">
      <alignment horizontal="center" vertical="top" wrapText="1"/>
    </xf>
    <xf numFmtId="0" fontId="21" fillId="0" borderId="4" xfId="8" applyFont="1" applyFill="1" applyBorder="1" applyAlignment="1">
      <alignment horizontal="left" vertical="top" wrapText="1"/>
    </xf>
    <xf numFmtId="0" fontId="21" fillId="0" borderId="1" xfId="6" applyFont="1" applyFill="1" applyBorder="1" applyAlignment="1">
      <alignment horizontal="left" vertical="top" wrapText="1"/>
    </xf>
    <xf numFmtId="0" fontId="21" fillId="0" borderId="1" xfId="6" applyFont="1" applyFill="1" applyBorder="1" applyAlignment="1">
      <alignment horizontal="center" vertical="top" wrapText="1"/>
    </xf>
    <xf numFmtId="49" fontId="13" fillId="0" borderId="0" xfId="33" applyNumberFormat="1" applyFont="1" applyFill="1" applyAlignment="1">
      <alignment horizontal="left" vertical="top"/>
    </xf>
    <xf numFmtId="0" fontId="17" fillId="0" borderId="25" xfId="33" applyFont="1" applyFill="1" applyBorder="1" applyAlignment="1">
      <alignment vertical="top" wrapText="1"/>
    </xf>
    <xf numFmtId="0" fontId="13" fillId="0" borderId="1" xfId="36" applyFont="1" applyFill="1" applyBorder="1" applyAlignment="1">
      <alignment horizontal="left" vertical="top" wrapText="1"/>
    </xf>
    <xf numFmtId="0" fontId="16" fillId="0" borderId="20" xfId="0" applyFont="1" applyFill="1" applyBorder="1" applyAlignment="1">
      <alignment vertical="top" wrapText="1"/>
    </xf>
    <xf numFmtId="0" fontId="13" fillId="0" borderId="20" xfId="0" applyFont="1" applyFill="1" applyBorder="1" applyAlignment="1">
      <alignment horizontal="left" vertical="top"/>
    </xf>
    <xf numFmtId="0" fontId="16" fillId="0" borderId="4" xfId="0" applyFont="1" applyFill="1" applyBorder="1" applyAlignment="1">
      <alignment vertical="top" wrapText="1"/>
    </xf>
    <xf numFmtId="0" fontId="21" fillId="0" borderId="4" xfId="31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/>
    </xf>
    <xf numFmtId="0" fontId="21" fillId="0" borderId="4" xfId="31" applyFont="1" applyFill="1" applyBorder="1" applyAlignment="1">
      <alignment horizontal="center" vertical="top"/>
    </xf>
    <xf numFmtId="0" fontId="21" fillId="0" borderId="1" xfId="31" applyFont="1" applyFill="1" applyBorder="1" applyAlignment="1">
      <alignment horizontal="center" vertical="top"/>
    </xf>
    <xf numFmtId="0" fontId="21" fillId="0" borderId="37" xfId="31" applyFont="1" applyFill="1" applyBorder="1" applyAlignment="1">
      <alignment horizontal="center" vertical="top"/>
    </xf>
    <xf numFmtId="0" fontId="21" fillId="0" borderId="37" xfId="0" applyFont="1" applyFill="1" applyBorder="1" applyAlignment="1">
      <alignment horizontal="center" vertical="top"/>
    </xf>
    <xf numFmtId="0" fontId="21" fillId="0" borderId="37" xfId="10" applyFont="1" applyFill="1" applyBorder="1" applyAlignment="1">
      <alignment horizontal="left" vertical="top" wrapText="1"/>
    </xf>
    <xf numFmtId="3" fontId="13" fillId="0" borderId="20" xfId="31" applyNumberFormat="1" applyFont="1" applyFill="1" applyBorder="1" applyAlignment="1">
      <alignment horizontal="left" vertical="top" wrapText="1"/>
    </xf>
    <xf numFmtId="0" fontId="21" fillId="0" borderId="1" xfId="11" applyFont="1" applyFill="1" applyBorder="1" applyAlignment="1">
      <alignment horizontal="left" vertical="top" wrapText="1"/>
    </xf>
    <xf numFmtId="0" fontId="21" fillId="0" borderId="1" xfId="11" applyFont="1" applyFill="1" applyBorder="1" applyAlignment="1">
      <alignment horizontal="center" vertical="top" wrapText="1"/>
    </xf>
    <xf numFmtId="0" fontId="21" fillId="0" borderId="37" xfId="11" applyFont="1" applyFill="1" applyBorder="1" applyAlignment="1">
      <alignment horizontal="left" vertical="top" wrapText="1"/>
    </xf>
    <xf numFmtId="0" fontId="21" fillId="0" borderId="37" xfId="11" applyFont="1" applyFill="1" applyBorder="1" applyAlignment="1">
      <alignment horizontal="center" vertical="top" wrapText="1"/>
    </xf>
    <xf numFmtId="0" fontId="21" fillId="0" borderId="20" xfId="32" applyFont="1" applyFill="1" applyBorder="1" applyAlignment="1">
      <alignment horizontal="left" vertical="top" wrapText="1"/>
    </xf>
    <xf numFmtId="0" fontId="21" fillId="0" borderId="20" xfId="32" applyFont="1" applyFill="1" applyBorder="1" applyAlignment="1">
      <alignment horizontal="center" vertical="top" wrapText="1"/>
    </xf>
    <xf numFmtId="0" fontId="21" fillId="0" borderId="37" xfId="32" applyFont="1" applyFill="1" applyBorder="1" applyAlignment="1">
      <alignment horizontal="left" vertical="top" wrapText="1"/>
    </xf>
    <xf numFmtId="0" fontId="21" fillId="0" borderId="37" xfId="32" applyFont="1" applyFill="1" applyBorder="1" applyAlignment="1">
      <alignment horizontal="center" vertical="top" wrapText="1"/>
    </xf>
    <xf numFmtId="49" fontId="21" fillId="0" borderId="20" xfId="31" applyNumberFormat="1" applyFont="1" applyFill="1" applyBorder="1" applyAlignment="1">
      <alignment horizontal="left" vertical="top" wrapText="1"/>
    </xf>
    <xf numFmtId="0" fontId="21" fillId="0" borderId="20" xfId="12" applyFont="1" applyFill="1" applyBorder="1" applyAlignment="1">
      <alignment horizontal="left" vertical="top" wrapText="1"/>
    </xf>
    <xf numFmtId="0" fontId="21" fillId="0" borderId="20" xfId="31" applyNumberFormat="1" applyFont="1" applyFill="1" applyBorder="1" applyAlignment="1">
      <alignment horizontal="left" vertical="top" wrapText="1"/>
    </xf>
    <xf numFmtId="0" fontId="21" fillId="0" borderId="20" xfId="13" applyFont="1" applyFill="1" applyBorder="1" applyAlignment="1">
      <alignment horizontal="left" vertical="top" wrapText="1"/>
    </xf>
    <xf numFmtId="0" fontId="21" fillId="0" borderId="1" xfId="14" applyFont="1" applyFill="1" applyBorder="1" applyAlignment="1">
      <alignment horizontal="left" vertical="top" wrapText="1"/>
    </xf>
    <xf numFmtId="0" fontId="21" fillId="0" borderId="37" xfId="14" applyFont="1" applyFill="1" applyBorder="1" applyAlignment="1">
      <alignment horizontal="left" vertical="top" wrapText="1"/>
    </xf>
    <xf numFmtId="14" fontId="21" fillId="0" borderId="20" xfId="31" applyNumberFormat="1" applyFont="1" applyFill="1" applyBorder="1" applyAlignment="1">
      <alignment horizontal="left" vertical="top" wrapText="1"/>
    </xf>
    <xf numFmtId="0" fontId="21" fillId="0" borderId="1" xfId="15" applyFont="1" applyFill="1" applyBorder="1" applyAlignment="1">
      <alignment horizontal="left" vertical="top" wrapText="1"/>
    </xf>
    <xf numFmtId="0" fontId="21" fillId="0" borderId="1" xfId="16" applyFont="1" applyFill="1" applyBorder="1" applyAlignment="1">
      <alignment horizontal="left" vertical="top" wrapText="1"/>
    </xf>
    <xf numFmtId="0" fontId="21" fillId="0" borderId="1" xfId="16" applyFont="1" applyFill="1" applyBorder="1" applyAlignment="1">
      <alignment horizontal="center" vertical="top" wrapText="1"/>
    </xf>
    <xf numFmtId="0" fontId="21" fillId="0" borderId="1" xfId="17" applyFont="1" applyFill="1" applyBorder="1" applyAlignment="1">
      <alignment horizontal="left" vertical="top" wrapText="1"/>
    </xf>
    <xf numFmtId="0" fontId="21" fillId="0" borderId="1" xfId="18" applyFont="1" applyFill="1" applyBorder="1" applyAlignment="1">
      <alignment horizontal="left" vertical="top" wrapText="1"/>
    </xf>
    <xf numFmtId="0" fontId="21" fillId="0" borderId="37" xfId="18" applyFont="1" applyFill="1" applyBorder="1" applyAlignment="1">
      <alignment horizontal="left" vertical="top" wrapText="1"/>
    </xf>
    <xf numFmtId="0" fontId="13" fillId="0" borderId="20" xfId="19" applyFont="1" applyFill="1" applyBorder="1" applyAlignment="1">
      <alignment horizontal="left" vertical="top" wrapText="1"/>
    </xf>
    <xf numFmtId="0" fontId="13" fillId="0" borderId="37" xfId="19" applyFont="1" applyFill="1" applyBorder="1" applyAlignment="1">
      <alignment horizontal="left" vertical="top" wrapText="1"/>
    </xf>
    <xf numFmtId="0" fontId="13" fillId="0" borderId="20" xfId="19" applyFont="1" applyFill="1" applyBorder="1" applyAlignment="1">
      <alignment horizontal="center" vertical="top" wrapText="1"/>
    </xf>
    <xf numFmtId="0" fontId="13" fillId="0" borderId="1" xfId="19" applyFont="1" applyFill="1" applyBorder="1" applyAlignment="1">
      <alignment horizontal="center" vertical="top" wrapText="1"/>
    </xf>
    <xf numFmtId="0" fontId="21" fillId="0" borderId="1" xfId="20" applyFont="1" applyFill="1" applyBorder="1" applyAlignment="1">
      <alignment horizontal="center" vertical="top" wrapText="1"/>
    </xf>
    <xf numFmtId="0" fontId="21" fillId="0" borderId="20" xfId="21" applyFont="1" applyFill="1" applyBorder="1" applyAlignment="1">
      <alignment horizontal="left" vertical="top" wrapText="1"/>
    </xf>
    <xf numFmtId="0" fontId="21" fillId="0" borderId="20" xfId="21" applyFont="1" applyFill="1" applyBorder="1" applyAlignment="1">
      <alignment horizontal="center" vertical="top" wrapText="1"/>
    </xf>
    <xf numFmtId="0" fontId="21" fillId="0" borderId="37" xfId="21" applyFont="1" applyFill="1" applyBorder="1" applyAlignment="1">
      <alignment horizontal="left" vertical="top" wrapText="1"/>
    </xf>
    <xf numFmtId="0" fontId="21" fillId="0" borderId="37" xfId="21" applyFont="1" applyFill="1" applyBorder="1" applyAlignment="1">
      <alignment horizontal="center" vertical="top" wrapText="1"/>
    </xf>
    <xf numFmtId="0" fontId="21" fillId="0" borderId="1" xfId="22" applyFont="1" applyFill="1" applyBorder="1" applyAlignment="1">
      <alignment horizontal="left" vertical="top" wrapText="1"/>
    </xf>
    <xf numFmtId="0" fontId="28" fillId="0" borderId="0" xfId="0" applyFont="1" applyFill="1" applyAlignment="1">
      <alignment horizontal="left" vertical="top"/>
    </xf>
    <xf numFmtId="0" fontId="57" fillId="0" borderId="25" xfId="0" applyFont="1" applyFill="1" applyBorder="1" applyAlignment="1">
      <alignment horizontal="left" vertical="top" wrapText="1"/>
    </xf>
    <xf numFmtId="0" fontId="58" fillId="0" borderId="1" xfId="0" applyNumberFormat="1" applyFont="1" applyFill="1" applyBorder="1" applyAlignment="1">
      <alignment horizontal="left" vertical="top" wrapText="1"/>
    </xf>
    <xf numFmtId="0" fontId="57" fillId="0" borderId="1" xfId="0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center" vertical="top" wrapText="1"/>
    </xf>
    <xf numFmtId="0" fontId="59" fillId="0" borderId="1" xfId="0" applyNumberFormat="1" applyFont="1" applyFill="1" applyBorder="1" applyAlignment="1">
      <alignment horizontal="center" vertical="top"/>
    </xf>
    <xf numFmtId="0" fontId="59" fillId="0" borderId="1" xfId="0" applyFont="1" applyFill="1" applyBorder="1" applyAlignment="1">
      <alignment horizontal="center" vertical="top" wrapText="1"/>
    </xf>
    <xf numFmtId="0" fontId="59" fillId="0" borderId="37" xfId="5" applyFont="1" applyFill="1" applyBorder="1" applyAlignment="1">
      <alignment horizontal="center" vertical="top"/>
    </xf>
    <xf numFmtId="0" fontId="58" fillId="0" borderId="1" xfId="1" applyNumberFormat="1" applyFont="1" applyFill="1" applyBorder="1" applyAlignment="1">
      <alignment horizontal="center" vertical="top"/>
    </xf>
    <xf numFmtId="0" fontId="58" fillId="0" borderId="37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horizontal="left" vertical="top" wrapText="1"/>
    </xf>
    <xf numFmtId="0" fontId="60" fillId="0" borderId="1" xfId="0" applyFont="1" applyFill="1" applyBorder="1" applyAlignment="1">
      <alignment horizontal="left" vertical="top" wrapText="1"/>
    </xf>
    <xf numFmtId="0" fontId="60" fillId="0" borderId="1" xfId="0" applyFont="1" applyFill="1" applyBorder="1" applyAlignment="1">
      <alignment horizontal="center" vertical="top" wrapText="1"/>
    </xf>
    <xf numFmtId="0" fontId="38" fillId="0" borderId="0" xfId="0" applyFont="1" applyFill="1" applyAlignment="1">
      <alignment horizontal="left" vertical="top" wrapText="1"/>
    </xf>
    <xf numFmtId="0" fontId="57" fillId="0" borderId="37" xfId="0" applyFont="1" applyFill="1" applyBorder="1" applyAlignment="1">
      <alignment horizontal="center" vertical="top" wrapText="1"/>
    </xf>
    <xf numFmtId="0" fontId="60" fillId="0" borderId="37" xfId="0" applyFont="1" applyFill="1" applyBorder="1" applyAlignment="1">
      <alignment horizontal="center" vertical="top" wrapText="1"/>
    </xf>
    <xf numFmtId="0" fontId="57" fillId="0" borderId="24" xfId="0" applyFont="1" applyFill="1" applyBorder="1" applyAlignment="1">
      <alignment horizontal="left" vertical="top" wrapText="1"/>
    </xf>
    <xf numFmtId="0" fontId="57" fillId="0" borderId="24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left" vertical="top" wrapText="1"/>
    </xf>
    <xf numFmtId="0" fontId="57" fillId="0" borderId="35" xfId="0" applyFont="1" applyFill="1" applyBorder="1" applyAlignment="1">
      <alignment horizontal="center" vertical="top" wrapText="1"/>
    </xf>
    <xf numFmtId="0" fontId="57" fillId="0" borderId="35" xfId="0" applyFont="1" applyFill="1" applyBorder="1" applyAlignment="1">
      <alignment horizontal="left" vertical="top" wrapText="1"/>
    </xf>
    <xf numFmtId="0" fontId="57" fillId="0" borderId="1" xfId="5" applyFont="1" applyFill="1" applyBorder="1" applyAlignment="1">
      <alignment horizontal="center" vertical="top"/>
    </xf>
    <xf numFmtId="0" fontId="58" fillId="0" borderId="1" xfId="5" applyFont="1" applyFill="1" applyBorder="1" applyAlignment="1">
      <alignment horizontal="center" vertical="top"/>
    </xf>
    <xf numFmtId="0" fontId="58" fillId="0" borderId="37" xfId="5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left" vertical="top" wrapText="1"/>
    </xf>
    <xf numFmtId="0" fontId="57" fillId="0" borderId="37" xfId="0" applyFont="1" applyFill="1" applyBorder="1" applyAlignment="1">
      <alignment horizontal="left" vertical="top" wrapText="1"/>
    </xf>
    <xf numFmtId="0" fontId="58" fillId="0" borderId="37" xfId="0" applyFont="1" applyFill="1" applyBorder="1" applyAlignment="1">
      <alignment horizontal="left" vertical="top" wrapText="1"/>
    </xf>
    <xf numFmtId="1" fontId="58" fillId="0" borderId="13" xfId="29" applyNumberFormat="1" applyFont="1" applyFill="1" applyBorder="1" applyAlignment="1">
      <alignment horizontal="center" vertical="top"/>
    </xf>
    <xf numFmtId="0" fontId="61" fillId="0" borderId="13" xfId="29" applyFont="1" applyFill="1" applyBorder="1" applyAlignment="1">
      <alignment horizontal="center" vertical="top" wrapText="1"/>
    </xf>
    <xf numFmtId="1" fontId="58" fillId="0" borderId="37" xfId="29" applyNumberFormat="1" applyFont="1" applyFill="1" applyBorder="1" applyAlignment="1">
      <alignment horizontal="center" vertical="top"/>
    </xf>
    <xf numFmtId="1" fontId="58" fillId="0" borderId="1" xfId="29" applyNumberFormat="1" applyFont="1" applyFill="1" applyBorder="1" applyAlignment="1">
      <alignment horizontal="center" vertical="top"/>
    </xf>
    <xf numFmtId="0" fontId="61" fillId="0" borderId="1" xfId="29" applyFont="1" applyFill="1" applyBorder="1" applyAlignment="1">
      <alignment horizontal="center" vertical="top" wrapText="1"/>
    </xf>
    <xf numFmtId="1" fontId="60" fillId="0" borderId="1" xfId="0" applyNumberFormat="1" applyFont="1" applyFill="1" applyBorder="1" applyAlignment="1">
      <alignment horizontal="center" vertical="top" wrapText="1"/>
    </xf>
    <xf numFmtId="0" fontId="58" fillId="0" borderId="1" xfId="0" applyFont="1" applyFill="1" applyBorder="1" applyAlignment="1">
      <alignment horizontal="center" vertical="top"/>
    </xf>
    <xf numFmtId="0" fontId="58" fillId="0" borderId="37" xfId="0" applyFont="1" applyFill="1" applyBorder="1" applyAlignment="1">
      <alignment horizontal="center" vertical="top"/>
    </xf>
    <xf numFmtId="0" fontId="58" fillId="0" borderId="0" xfId="0" applyFont="1" applyFill="1" applyBorder="1" applyAlignment="1">
      <alignment horizontal="center" vertical="top"/>
    </xf>
    <xf numFmtId="0" fontId="62" fillId="0" borderId="0" xfId="0" applyFont="1" applyFill="1" applyAlignment="1">
      <alignment horizontal="center" vertical="top"/>
    </xf>
    <xf numFmtId="0" fontId="58" fillId="0" borderId="1" xfId="1" applyNumberFormat="1" applyFont="1" applyFill="1" applyBorder="1" applyAlignment="1">
      <alignment horizontal="center" vertical="top" wrapText="1"/>
    </xf>
    <xf numFmtId="0" fontId="63" fillId="0" borderId="1" xfId="0" applyFont="1" applyFill="1" applyBorder="1" applyAlignment="1">
      <alignment horizontal="center" vertical="top" wrapText="1"/>
    </xf>
    <xf numFmtId="0" fontId="63" fillId="0" borderId="1" xfId="0" applyNumberFormat="1" applyFont="1" applyFill="1" applyBorder="1" applyAlignment="1">
      <alignment horizontal="center" vertical="top"/>
    </xf>
    <xf numFmtId="0" fontId="63" fillId="0" borderId="37" xfId="5" applyFont="1" applyFill="1" applyBorder="1" applyAlignment="1">
      <alignment horizontal="center" vertical="top"/>
    </xf>
    <xf numFmtId="0" fontId="63" fillId="0" borderId="1" xfId="5" applyFont="1" applyFill="1" applyBorder="1" applyAlignment="1">
      <alignment horizontal="center" vertical="top"/>
    </xf>
    <xf numFmtId="1" fontId="58" fillId="0" borderId="1" xfId="0" applyNumberFormat="1" applyFont="1" applyFill="1" applyBorder="1" applyAlignment="1">
      <alignment horizontal="center" vertical="top" wrapText="1"/>
    </xf>
    <xf numFmtId="0" fontId="13" fillId="0" borderId="0" xfId="0" applyFont="1" applyFill="1" applyAlignment="1">
      <alignment horizontal="left" vertical="top" wrapText="1"/>
    </xf>
    <xf numFmtId="0" fontId="21" fillId="0" borderId="1" xfId="0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left" vertical="top" wrapText="1"/>
    </xf>
    <xf numFmtId="165" fontId="67" fillId="0" borderId="48" xfId="5" applyNumberFormat="1" applyFont="1" applyFill="1" applyBorder="1" applyAlignment="1">
      <alignment horizontal="center" vertical="top" wrapText="1"/>
    </xf>
    <xf numFmtId="165" fontId="67" fillId="0" borderId="1" xfId="5" applyNumberFormat="1" applyFont="1" applyFill="1" applyBorder="1" applyAlignment="1">
      <alignment horizontal="center" vertical="top" wrapText="1"/>
    </xf>
    <xf numFmtId="0" fontId="13" fillId="0" borderId="1" xfId="43" applyFont="1" applyFill="1" applyBorder="1" applyAlignment="1">
      <alignment horizontal="left" vertical="top" wrapText="1"/>
    </xf>
    <xf numFmtId="0" fontId="13" fillId="0" borderId="1" xfId="43" applyFont="1" applyFill="1" applyBorder="1" applyAlignment="1">
      <alignment horizontal="center" vertical="top" wrapText="1"/>
    </xf>
    <xf numFmtId="0" fontId="0" fillId="0" borderId="0" xfId="0" applyFont="1" applyFill="1" applyAlignment="1">
      <alignment vertical="center"/>
    </xf>
    <xf numFmtId="0" fontId="26" fillId="0" borderId="13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/>
    </xf>
    <xf numFmtId="0" fontId="57" fillId="0" borderId="2" xfId="0" applyFont="1" applyFill="1" applyBorder="1" applyAlignment="1">
      <alignment horizontal="center" vertical="top"/>
    </xf>
    <xf numFmtId="0" fontId="26" fillId="0" borderId="13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/>
    </xf>
    <xf numFmtId="0" fontId="21" fillId="0" borderId="1" xfId="0" applyFont="1" applyFill="1" applyBorder="1" applyAlignment="1">
      <alignment horizontal="center" vertical="top" wrapText="1"/>
    </xf>
    <xf numFmtId="0" fontId="21" fillId="0" borderId="50" xfId="0" applyFont="1" applyFill="1" applyBorder="1" applyAlignment="1">
      <alignment vertical="top" wrapText="1"/>
    </xf>
    <xf numFmtId="0" fontId="35" fillId="0" borderId="0" xfId="0" applyFont="1" applyBorder="1" applyAlignment="1"/>
    <xf numFmtId="0" fontId="21" fillId="0" borderId="5" xfId="0" applyFont="1" applyFill="1" applyBorder="1" applyAlignment="1">
      <alignment horizontal="center" vertical="top" wrapText="1"/>
    </xf>
    <xf numFmtId="0" fontId="23" fillId="0" borderId="32" xfId="0" applyFont="1" applyFill="1" applyBorder="1" applyAlignment="1">
      <alignment horizontal="center" vertical="top"/>
    </xf>
    <xf numFmtId="0" fontId="21" fillId="0" borderId="7" xfId="0" applyFont="1" applyFill="1" applyBorder="1" applyAlignment="1">
      <alignment horizontal="center"/>
    </xf>
    <xf numFmtId="0" fontId="23" fillId="0" borderId="39" xfId="0" applyFont="1" applyFill="1" applyBorder="1" applyAlignment="1">
      <alignment horizontal="center" vertical="top"/>
    </xf>
    <xf numFmtId="0" fontId="21" fillId="4" borderId="0" xfId="0" applyFont="1" applyFill="1" applyBorder="1" applyAlignment="1">
      <alignment horizontal="center" vertical="top" wrapText="1"/>
    </xf>
    <xf numFmtId="0" fontId="21" fillId="4" borderId="0" xfId="0" applyFont="1" applyFill="1" applyBorder="1" applyAlignment="1">
      <alignment horizontal="center" vertical="top"/>
    </xf>
    <xf numFmtId="0" fontId="36" fillId="0" borderId="0" xfId="0" applyFont="1" applyFill="1" applyBorder="1" applyAlignment="1">
      <alignment horizontal="center" wrapText="1"/>
    </xf>
    <xf numFmtId="0" fontId="21" fillId="0" borderId="7" xfId="0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center" vertical="top" wrapText="1"/>
    </xf>
    <xf numFmtId="0" fontId="35" fillId="0" borderId="0" xfId="0" applyFont="1" applyFill="1" applyBorder="1" applyAlignment="1">
      <alignment horizontal="center"/>
    </xf>
    <xf numFmtId="0" fontId="23" fillId="0" borderId="7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horizontal="center" vertical="top"/>
    </xf>
    <xf numFmtId="0" fontId="21" fillId="0" borderId="29" xfId="0" applyFont="1" applyFill="1" applyBorder="1" applyAlignment="1">
      <alignment horizontal="center" vertical="top" wrapText="1"/>
    </xf>
    <xf numFmtId="0" fontId="23" fillId="0" borderId="29" xfId="0" applyFont="1" applyFill="1" applyBorder="1" applyAlignment="1">
      <alignment horizontal="center" vertical="top" wrapText="1"/>
    </xf>
    <xf numFmtId="0" fontId="35" fillId="0" borderId="0" xfId="0" applyFont="1" applyFill="1" applyBorder="1" applyAlignment="1">
      <alignment horizontal="center" wrapText="1"/>
    </xf>
    <xf numFmtId="0" fontId="35" fillId="0" borderId="0" xfId="0" applyFont="1" applyBorder="1" applyAlignment="1">
      <alignment horizontal="center" wrapText="1"/>
    </xf>
    <xf numFmtId="0" fontId="35" fillId="0" borderId="7" xfId="0" applyFont="1" applyFill="1" applyBorder="1" applyAlignment="1">
      <alignment horizontal="center"/>
    </xf>
    <xf numFmtId="0" fontId="36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 vertical="justify" wrapText="1"/>
    </xf>
    <xf numFmtId="0" fontId="13" fillId="0" borderId="7" xfId="0" applyFont="1" applyFill="1" applyBorder="1" applyAlignment="1">
      <alignment horizontal="center" vertical="justify"/>
    </xf>
    <xf numFmtId="0" fontId="14" fillId="0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13" fillId="0" borderId="1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13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top" wrapText="1"/>
    </xf>
    <xf numFmtId="0" fontId="26" fillId="0" borderId="17" xfId="0" applyFont="1" applyFill="1" applyBorder="1" applyAlignment="1">
      <alignment horizontal="center" vertical="top" wrapText="1"/>
    </xf>
    <xf numFmtId="0" fontId="26" fillId="0" borderId="18" xfId="0" applyFont="1" applyFill="1" applyBorder="1" applyAlignment="1">
      <alignment horizontal="center" vertical="top" wrapText="1"/>
    </xf>
    <xf numFmtId="0" fontId="26" fillId="0" borderId="16" xfId="0" applyFont="1" applyFill="1" applyBorder="1" applyAlignment="1">
      <alignment horizontal="center" vertical="top" wrapText="1"/>
    </xf>
    <xf numFmtId="0" fontId="14" fillId="0" borderId="7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top" wrapText="1"/>
    </xf>
    <xf numFmtId="0" fontId="26" fillId="0" borderId="37" xfId="0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center" vertical="top" wrapText="1"/>
    </xf>
    <xf numFmtId="0" fontId="26" fillId="0" borderId="13" xfId="0" applyFont="1" applyBorder="1" applyAlignment="1">
      <alignment horizontal="left" vertical="top" wrapText="1"/>
    </xf>
    <xf numFmtId="0" fontId="21" fillId="0" borderId="13" xfId="0" applyFont="1" applyBorder="1" applyAlignment="1">
      <alignment horizontal="center" vertical="top" wrapText="1"/>
    </xf>
    <xf numFmtId="0" fontId="26" fillId="0" borderId="35" xfId="0" applyFont="1" applyFill="1" applyBorder="1" applyAlignment="1">
      <alignment horizontal="center" vertical="top" wrapText="1"/>
    </xf>
    <xf numFmtId="0" fontId="26" fillId="0" borderId="3" xfId="0" applyFont="1" applyFill="1" applyBorder="1" applyAlignment="1">
      <alignment horizontal="center" vertical="top" wrapText="1"/>
    </xf>
    <xf numFmtId="0" fontId="26" fillId="0" borderId="4" xfId="0" applyFont="1" applyFill="1" applyBorder="1" applyAlignment="1">
      <alignment horizontal="center" vertical="top" wrapText="1"/>
    </xf>
    <xf numFmtId="0" fontId="26" fillId="0" borderId="35" xfId="0" applyFont="1" applyBorder="1" applyAlignment="1">
      <alignment horizontal="center" vertical="top" wrapText="1"/>
    </xf>
    <xf numFmtId="0" fontId="26" fillId="0" borderId="3" xfId="0" applyFont="1" applyBorder="1" applyAlignment="1">
      <alignment horizontal="center" vertical="top" wrapText="1"/>
    </xf>
    <xf numFmtId="0" fontId="26" fillId="0" borderId="4" xfId="0" applyFont="1" applyBorder="1" applyAlignment="1">
      <alignment horizontal="center" vertical="top" wrapText="1"/>
    </xf>
    <xf numFmtId="0" fontId="26" fillId="0" borderId="35" xfId="0" applyFont="1" applyFill="1" applyBorder="1" applyAlignment="1">
      <alignment horizontal="left" vertical="top" wrapText="1"/>
    </xf>
    <xf numFmtId="0" fontId="26" fillId="0" borderId="4" xfId="0" applyFont="1" applyFill="1" applyBorder="1" applyAlignment="1">
      <alignment horizontal="left" vertical="top" wrapText="1"/>
    </xf>
    <xf numFmtId="0" fontId="21" fillId="0" borderId="35" xfId="0" applyFont="1" applyFill="1" applyBorder="1" applyAlignment="1">
      <alignment horizontal="left" vertical="top" wrapText="1"/>
    </xf>
    <xf numFmtId="0" fontId="21" fillId="0" borderId="3" xfId="0" applyFont="1" applyFill="1" applyBorder="1" applyAlignment="1">
      <alignment horizontal="left" vertical="top" wrapText="1"/>
    </xf>
    <xf numFmtId="0" fontId="21" fillId="0" borderId="4" xfId="0" applyFont="1" applyFill="1" applyBorder="1" applyAlignment="1">
      <alignment horizontal="left" vertical="top" wrapText="1"/>
    </xf>
    <xf numFmtId="0" fontId="26" fillId="0" borderId="13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center" vertical="top" wrapText="1"/>
    </xf>
    <xf numFmtId="0" fontId="26" fillId="0" borderId="1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left" vertical="top" wrapText="1"/>
    </xf>
    <xf numFmtId="0" fontId="14" fillId="0" borderId="7" xfId="0" applyFont="1" applyFill="1" applyBorder="1" applyAlignment="1">
      <alignment horizontal="center" vertical="top" wrapText="1"/>
    </xf>
    <xf numFmtId="0" fontId="26" fillId="0" borderId="23" xfId="0" applyFont="1" applyFill="1" applyBorder="1" applyAlignment="1">
      <alignment horizontal="left" vertical="top" wrapText="1"/>
    </xf>
    <xf numFmtId="0" fontId="17" fillId="0" borderId="7" xfId="0" applyFont="1" applyFill="1" applyBorder="1" applyAlignment="1">
      <alignment horizontal="center" vertical="top"/>
    </xf>
    <xf numFmtId="0" fontId="11" fillId="0" borderId="14" xfId="0" applyFont="1" applyBorder="1" applyAlignment="1">
      <alignment horizontal="center" vertical="top"/>
    </xf>
    <xf numFmtId="0" fontId="18" fillId="0" borderId="34" xfId="0" applyFont="1" applyFill="1" applyBorder="1" applyAlignment="1">
      <alignment horizontal="left" vertical="top" wrapText="1"/>
    </xf>
    <xf numFmtId="0" fontId="13" fillId="0" borderId="35" xfId="0" applyNumberFormat="1" applyFont="1" applyFill="1" applyBorder="1" applyAlignment="1">
      <alignment horizontal="center" vertical="top" wrapText="1"/>
    </xf>
    <xf numFmtId="0" fontId="13" fillId="0" borderId="3" xfId="0" applyNumberFormat="1" applyFont="1" applyFill="1" applyBorder="1" applyAlignment="1">
      <alignment horizontal="center" vertical="top" wrapText="1"/>
    </xf>
    <xf numFmtId="0" fontId="13" fillId="0" borderId="4" xfId="0" applyNumberFormat="1" applyFont="1" applyFill="1" applyBorder="1" applyAlignment="1">
      <alignment horizontal="center" vertical="top" wrapText="1"/>
    </xf>
    <xf numFmtId="0" fontId="14" fillId="0" borderId="38" xfId="0" applyNumberFormat="1" applyFont="1" applyFill="1" applyBorder="1" applyAlignment="1">
      <alignment horizontal="center" vertical="top" wrapText="1"/>
    </xf>
    <xf numFmtId="0" fontId="14" fillId="0" borderId="29" xfId="0" applyNumberFormat="1" applyFont="1" applyFill="1" applyBorder="1" applyAlignment="1">
      <alignment horizontal="center" vertical="top" wrapText="1"/>
    </xf>
    <xf numFmtId="0" fontId="14" fillId="0" borderId="36" xfId="0" applyNumberFormat="1" applyFont="1" applyFill="1" applyBorder="1" applyAlignment="1">
      <alignment horizontal="center" vertical="top" wrapText="1"/>
    </xf>
    <xf numFmtId="0" fontId="13" fillId="0" borderId="35" xfId="5" applyNumberFormat="1" applyFont="1" applyFill="1" applyBorder="1" applyAlignment="1">
      <alignment horizontal="center" vertical="top" wrapText="1"/>
    </xf>
    <xf numFmtId="0" fontId="13" fillId="0" borderId="3" xfId="5" applyNumberFormat="1" applyFont="1" applyFill="1" applyBorder="1" applyAlignment="1">
      <alignment horizontal="center" vertical="top" wrapText="1"/>
    </xf>
    <xf numFmtId="0" fontId="13" fillId="0" borderId="4" xfId="5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3" fillId="0" borderId="43" xfId="5" applyNumberFormat="1" applyFont="1" applyFill="1" applyBorder="1" applyAlignment="1">
      <alignment horizontal="center" vertical="top" wrapText="1"/>
    </xf>
    <xf numFmtId="0" fontId="14" fillId="0" borderId="38" xfId="5" applyNumberFormat="1" applyFont="1" applyFill="1" applyBorder="1" applyAlignment="1">
      <alignment horizontal="center" vertical="top" wrapText="1"/>
    </xf>
    <xf numFmtId="0" fontId="14" fillId="0" borderId="29" xfId="5" applyNumberFormat="1" applyFont="1" applyFill="1" applyBorder="1" applyAlignment="1">
      <alignment horizontal="center" vertical="top" wrapText="1"/>
    </xf>
    <xf numFmtId="0" fontId="14" fillId="0" borderId="36" xfId="5" applyNumberFormat="1" applyFont="1" applyFill="1" applyBorder="1" applyAlignment="1">
      <alignment horizontal="center" vertical="top" wrapText="1"/>
    </xf>
    <xf numFmtId="0" fontId="14" fillId="0" borderId="5" xfId="5" applyNumberFormat="1" applyFont="1" applyFill="1" applyBorder="1" applyAlignment="1">
      <alignment horizontal="center" vertical="top" wrapText="1"/>
    </xf>
    <xf numFmtId="0" fontId="14" fillId="0" borderId="11" xfId="5" applyNumberFormat="1" applyFont="1" applyFill="1" applyBorder="1" applyAlignment="1">
      <alignment horizontal="center" vertical="top" wrapText="1"/>
    </xf>
    <xf numFmtId="0" fontId="14" fillId="0" borderId="6" xfId="5" applyNumberFormat="1" applyFont="1" applyFill="1" applyBorder="1" applyAlignment="1">
      <alignment horizontal="center" vertical="top" wrapText="1"/>
    </xf>
    <xf numFmtId="0" fontId="14" fillId="0" borderId="40" xfId="5" applyNumberFormat="1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7" fillId="0" borderId="7" xfId="0" applyFont="1" applyFill="1" applyBorder="1" applyAlignment="1">
      <alignment horizontal="left"/>
    </xf>
    <xf numFmtId="0" fontId="11" fillId="0" borderId="34" xfId="0" applyFont="1" applyBorder="1" applyAlignment="1">
      <alignment horizontal="left"/>
    </xf>
    <xf numFmtId="0" fontId="13" fillId="0" borderId="40" xfId="5" applyNumberFormat="1" applyFont="1" applyFill="1" applyBorder="1" applyAlignment="1">
      <alignment horizontal="center" vertical="top" wrapText="1"/>
    </xf>
    <xf numFmtId="0" fontId="13" fillId="0" borderId="46" xfId="5" applyNumberFormat="1" applyFont="1" applyFill="1" applyBorder="1" applyAlignment="1">
      <alignment horizontal="center" vertical="top" wrapText="1"/>
    </xf>
    <xf numFmtId="0" fontId="13" fillId="0" borderId="23" xfId="5" applyNumberFormat="1" applyFont="1" applyFill="1" applyBorder="1" applyAlignment="1">
      <alignment horizontal="center" vertical="top" wrapText="1"/>
    </xf>
    <xf numFmtId="0" fontId="13" fillId="0" borderId="37" xfId="0" applyNumberFormat="1" applyFont="1" applyFill="1" applyBorder="1" applyAlignment="1">
      <alignment horizontal="center" vertical="top" wrapText="1"/>
    </xf>
    <xf numFmtId="0" fontId="13" fillId="0" borderId="43" xfId="0" applyNumberFormat="1" applyFont="1" applyFill="1" applyBorder="1" applyAlignment="1">
      <alignment horizontal="center" vertical="top" wrapText="1"/>
    </xf>
    <xf numFmtId="0" fontId="13" fillId="0" borderId="23" xfId="0" applyNumberFormat="1" applyFont="1" applyFill="1" applyBorder="1" applyAlignment="1">
      <alignment horizontal="center" vertical="top" wrapText="1"/>
    </xf>
    <xf numFmtId="0" fontId="14" fillId="0" borderId="2" xfId="5" applyNumberFormat="1" applyFont="1" applyFill="1" applyBorder="1" applyAlignment="1">
      <alignment horizontal="center" vertical="top" wrapText="1"/>
    </xf>
    <xf numFmtId="0" fontId="14" fillId="0" borderId="1" xfId="5" applyNumberFormat="1" applyFont="1" applyFill="1" applyBorder="1" applyAlignment="1">
      <alignment horizontal="center" vertical="top" wrapText="1"/>
    </xf>
    <xf numFmtId="0" fontId="14" fillId="0" borderId="41" xfId="5" applyNumberFormat="1" applyFont="1" applyFill="1" applyBorder="1" applyAlignment="1">
      <alignment horizontal="center" vertical="top" wrapText="1"/>
    </xf>
    <xf numFmtId="0" fontId="14" fillId="0" borderId="42" xfId="5" applyNumberFormat="1" applyFont="1" applyFill="1" applyBorder="1" applyAlignment="1">
      <alignment horizontal="center" vertical="top" wrapText="1"/>
    </xf>
    <xf numFmtId="0" fontId="17" fillId="0" borderId="0" xfId="0" applyFont="1" applyAlignment="1">
      <alignment horizontal="left" vertical="center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49" fontId="21" fillId="0" borderId="1" xfId="1" applyNumberFormat="1" applyFont="1" applyBorder="1" applyAlignment="1">
      <alignment horizontal="center" vertical="center" textRotation="90" wrapText="1" readingOrder="1"/>
    </xf>
    <xf numFmtId="0" fontId="13" fillId="2" borderId="4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textRotation="90" wrapText="1"/>
    </xf>
    <xf numFmtId="0" fontId="14" fillId="0" borderId="7" xfId="0" applyFont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4" fontId="17" fillId="0" borderId="0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right" vertical="center"/>
    </xf>
    <xf numFmtId="0" fontId="21" fillId="0" borderId="4" xfId="1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textRotation="90" wrapText="1" readingOrder="1"/>
    </xf>
    <xf numFmtId="49" fontId="13" fillId="0" borderId="1" xfId="0" applyNumberFormat="1" applyFont="1" applyFill="1" applyBorder="1" applyAlignment="1">
      <alignment horizontal="center" vertical="center" textRotation="90" wrapText="1" readingOrder="1"/>
    </xf>
    <xf numFmtId="0" fontId="13" fillId="0" borderId="1" xfId="0" applyFont="1" applyBorder="1" applyAlignment="1">
      <alignment horizontal="center" vertical="center" textRotation="90" wrapText="1" readingOrder="1"/>
    </xf>
    <xf numFmtId="0" fontId="13" fillId="0" borderId="8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/>
    </xf>
    <xf numFmtId="0" fontId="11" fillId="0" borderId="8" xfId="0" applyFont="1" applyBorder="1" applyAlignment="1">
      <alignment horizontal="center" vertical="top"/>
    </xf>
    <xf numFmtId="0" fontId="17" fillId="0" borderId="0" xfId="0" applyFont="1" applyAlignment="1">
      <alignment horizontal="center"/>
    </xf>
    <xf numFmtId="0" fontId="35" fillId="0" borderId="14" xfId="0" applyFont="1" applyFill="1" applyBorder="1" applyAlignment="1">
      <alignment horizontal="left" vertical="top" wrapText="1"/>
    </xf>
    <xf numFmtId="0" fontId="23" fillId="0" borderId="8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horizontal="center" vertical="center" textRotation="90" wrapText="1"/>
    </xf>
    <xf numFmtId="0" fontId="35" fillId="0" borderId="0" xfId="0" applyFont="1" applyFill="1" applyAlignment="1">
      <alignment horizontal="center"/>
    </xf>
    <xf numFmtId="0" fontId="21" fillId="0" borderId="0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center" vertical="center" textRotation="90" wrapText="1"/>
    </xf>
    <xf numFmtId="0" fontId="21" fillId="0" borderId="1" xfId="1" applyNumberFormat="1" applyFont="1" applyFill="1" applyBorder="1" applyAlignment="1">
      <alignment horizontal="center" vertical="center" wrapText="1"/>
    </xf>
    <xf numFmtId="0" fontId="21" fillId="0" borderId="1" xfId="1" applyNumberFormat="1" applyFont="1" applyFill="1" applyBorder="1" applyAlignment="1">
      <alignment horizontal="center" vertical="center" textRotation="90"/>
    </xf>
    <xf numFmtId="0" fontId="13" fillId="0" borderId="1" xfId="0" applyFont="1" applyFill="1" applyBorder="1" applyAlignment="1">
      <alignment horizontal="center" vertical="center" textRotation="90" wrapText="1" readingOrder="1"/>
    </xf>
    <xf numFmtId="0" fontId="13" fillId="0" borderId="37" xfId="0" applyFont="1" applyFill="1" applyBorder="1" applyAlignment="1">
      <alignment horizontal="center" vertical="center" textRotation="90" wrapText="1" readingOrder="1"/>
    </xf>
    <xf numFmtId="0" fontId="60" fillId="0" borderId="23" xfId="0" applyFont="1" applyFill="1" applyBorder="1" applyAlignment="1">
      <alignment horizontal="center" vertical="top" wrapText="1"/>
    </xf>
    <xf numFmtId="0" fontId="60" fillId="0" borderId="3" xfId="0" applyFont="1" applyFill="1" applyBorder="1" applyAlignment="1">
      <alignment horizontal="center" vertical="top" wrapText="1"/>
    </xf>
    <xf numFmtId="0" fontId="60" fillId="0" borderId="4" xfId="0" applyFont="1" applyFill="1" applyBorder="1" applyAlignment="1">
      <alignment horizontal="center" vertical="top" wrapText="1"/>
    </xf>
    <xf numFmtId="0" fontId="57" fillId="0" borderId="23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57" fillId="0" borderId="4" xfId="0" applyFont="1" applyFill="1" applyBorder="1" applyAlignment="1">
      <alignment horizontal="center" vertical="top" wrapText="1"/>
    </xf>
    <xf numFmtId="0" fontId="60" fillId="0" borderId="35" xfId="0" applyFont="1" applyFill="1" applyBorder="1" applyAlignment="1">
      <alignment horizontal="center" vertical="top" wrapText="1"/>
    </xf>
    <xf numFmtId="0" fontId="13" fillId="0" borderId="14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/>
    </xf>
    <xf numFmtId="0" fontId="17" fillId="0" borderId="34" xfId="0" applyFont="1" applyFill="1" applyBorder="1" applyAlignment="1">
      <alignment horizontal="center" vertical="top"/>
    </xf>
    <xf numFmtId="14" fontId="17" fillId="0" borderId="7" xfId="0" applyNumberFormat="1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/>
    </xf>
    <xf numFmtId="0" fontId="60" fillId="0" borderId="1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right" vertical="center"/>
    </xf>
    <xf numFmtId="0" fontId="13" fillId="0" borderId="28" xfId="0" applyFont="1" applyFill="1" applyBorder="1" applyAlignment="1">
      <alignment horizontal="center" vertical="center" textRotation="90" wrapText="1"/>
    </xf>
    <xf numFmtId="0" fontId="13" fillId="0" borderId="3" xfId="0" applyFont="1" applyFill="1" applyBorder="1" applyAlignment="1">
      <alignment horizontal="center" vertical="center" textRotation="90" wrapText="1"/>
    </xf>
    <xf numFmtId="0" fontId="13" fillId="0" borderId="4" xfId="0" applyFont="1" applyFill="1" applyBorder="1" applyAlignment="1">
      <alignment horizontal="center" vertical="center" textRotation="90" wrapText="1"/>
    </xf>
    <xf numFmtId="0" fontId="13" fillId="0" borderId="1" xfId="0" applyFont="1" applyFill="1" applyBorder="1" applyAlignment="1">
      <alignment horizontal="center" vertical="center" textRotation="90" wrapText="1"/>
    </xf>
    <xf numFmtId="0" fontId="60" fillId="0" borderId="0" xfId="0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 readingOrder="1"/>
    </xf>
    <xf numFmtId="0" fontId="13" fillId="0" borderId="11" xfId="0" applyFont="1" applyFill="1" applyBorder="1" applyAlignment="1">
      <alignment horizontal="center" vertical="center" wrapText="1" readingOrder="1"/>
    </xf>
    <xf numFmtId="0" fontId="13" fillId="0" borderId="6" xfId="0" applyFont="1" applyFill="1" applyBorder="1" applyAlignment="1">
      <alignment horizontal="center" vertical="center" wrapText="1" readingOrder="1"/>
    </xf>
    <xf numFmtId="0" fontId="13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top" wrapText="1"/>
    </xf>
    <xf numFmtId="0" fontId="21" fillId="0" borderId="2" xfId="0" applyFont="1" applyFill="1" applyBorder="1" applyAlignment="1" applyProtection="1">
      <alignment horizontal="center" vertical="top" wrapText="1"/>
      <protection locked="0"/>
    </xf>
    <xf numFmtId="0" fontId="21" fillId="0" borderId="4" xfId="0" applyFont="1" applyFill="1" applyBorder="1" applyAlignment="1" applyProtection="1">
      <alignment horizontal="center" vertical="top" wrapText="1"/>
      <protection locked="0"/>
    </xf>
    <xf numFmtId="0" fontId="13" fillId="0" borderId="1" xfId="0" applyFont="1" applyFill="1" applyBorder="1" applyAlignment="1">
      <alignment horizontal="center" vertical="top"/>
    </xf>
    <xf numFmtId="0" fontId="21" fillId="0" borderId="2" xfId="0" applyFont="1" applyFill="1" applyBorder="1" applyAlignment="1">
      <alignment horizontal="center" vertical="top" wrapText="1"/>
    </xf>
    <xf numFmtId="0" fontId="21" fillId="0" borderId="4" xfId="0" applyFont="1" applyFill="1" applyBorder="1" applyAlignment="1">
      <alignment horizontal="center" vertical="top" wrapText="1"/>
    </xf>
    <xf numFmtId="0" fontId="13" fillId="0" borderId="38" xfId="0" applyFont="1" applyFill="1" applyBorder="1" applyAlignment="1">
      <alignment horizontal="center" vertical="top"/>
    </xf>
    <xf numFmtId="0" fontId="13" fillId="0" borderId="36" xfId="0" applyFont="1" applyFill="1" applyBorder="1" applyAlignment="1">
      <alignment horizontal="center" vertical="top"/>
    </xf>
    <xf numFmtId="0" fontId="13" fillId="0" borderId="26" xfId="0" applyFont="1" applyBorder="1" applyAlignment="1">
      <alignment horizontal="center" vertical="top" wrapText="1"/>
    </xf>
    <xf numFmtId="0" fontId="13" fillId="0" borderId="30" xfId="0" applyFont="1" applyBorder="1" applyAlignment="1">
      <alignment horizontal="center" vertical="top" wrapText="1"/>
    </xf>
    <xf numFmtId="0" fontId="21" fillId="0" borderId="38" xfId="0" applyFont="1" applyFill="1" applyBorder="1" applyAlignment="1">
      <alignment horizontal="center" vertical="top"/>
    </xf>
    <xf numFmtId="0" fontId="21" fillId="0" borderId="36" xfId="0" applyFont="1" applyFill="1" applyBorder="1" applyAlignment="1">
      <alignment horizontal="center" vertical="top"/>
    </xf>
    <xf numFmtId="0" fontId="14" fillId="0" borderId="49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2" xfId="0" applyFont="1" applyFill="1" applyBorder="1" applyAlignment="1">
      <alignment vertical="top" wrapText="1"/>
    </xf>
    <xf numFmtId="0" fontId="21" fillId="0" borderId="3" xfId="0" applyFont="1" applyFill="1" applyBorder="1" applyAlignment="1">
      <alignment vertical="top" wrapText="1"/>
    </xf>
    <xf numFmtId="0" fontId="21" fillId="0" borderId="4" xfId="0" applyFont="1" applyFill="1" applyBorder="1" applyAlignment="1">
      <alignment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vertical="top" wrapText="1"/>
    </xf>
    <xf numFmtId="0" fontId="13" fillId="0" borderId="15" xfId="0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center" vertical="top" wrapText="1"/>
    </xf>
    <xf numFmtId="0" fontId="13" fillId="0" borderId="15" xfId="0" applyFont="1" applyFill="1" applyBorder="1" applyAlignment="1">
      <alignment horizontal="left" vertical="top" wrapText="1"/>
    </xf>
    <xf numFmtId="0" fontId="21" fillId="0" borderId="23" xfId="0" applyFont="1" applyFill="1" applyBorder="1" applyAlignment="1">
      <alignment vertical="top" wrapText="1"/>
    </xf>
    <xf numFmtId="0" fontId="11" fillId="0" borderId="0" xfId="0" applyFont="1" applyAlignment="1">
      <alignment horizontal="left" vertical="center"/>
    </xf>
    <xf numFmtId="0" fontId="13" fillId="0" borderId="35" xfId="0" applyFont="1" applyFill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top" wrapText="1"/>
    </xf>
    <xf numFmtId="0" fontId="13" fillId="0" borderId="35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 wrapText="1"/>
    </xf>
    <xf numFmtId="0" fontId="21" fillId="0" borderId="15" xfId="0" applyFont="1" applyFill="1" applyBorder="1" applyAlignment="1">
      <alignment vertical="top" wrapText="1"/>
    </xf>
    <xf numFmtId="0" fontId="13" fillId="0" borderId="23" xfId="0" applyFont="1" applyFill="1" applyBorder="1" applyAlignment="1">
      <alignment horizontal="left" vertical="top" wrapText="1"/>
    </xf>
    <xf numFmtId="0" fontId="13" fillId="0" borderId="23" xfId="0" applyFont="1" applyFill="1" applyBorder="1" applyAlignment="1">
      <alignment horizontal="center" vertical="top" wrapText="1"/>
    </xf>
    <xf numFmtId="0" fontId="11" fillId="4" borderId="8" xfId="0" applyFont="1" applyFill="1" applyBorder="1" applyAlignment="1">
      <alignment horizontal="center"/>
    </xf>
    <xf numFmtId="0" fontId="17" fillId="4" borderId="7" xfId="0" applyFont="1" applyFill="1" applyBorder="1" applyAlignment="1">
      <alignment horizontal="center"/>
    </xf>
    <xf numFmtId="0" fontId="11" fillId="0" borderId="25" xfId="0" applyFont="1" applyFill="1" applyBorder="1" applyAlignment="1">
      <alignment horizontal="center" vertical="top" wrapText="1"/>
    </xf>
    <xf numFmtId="0" fontId="11" fillId="0" borderId="25" xfId="0" applyFont="1" applyFill="1" applyBorder="1" applyAlignment="1">
      <alignment horizontal="left" vertical="top" wrapText="1"/>
    </xf>
    <xf numFmtId="0" fontId="22" fillId="0" borderId="25" xfId="0" applyFont="1" applyFill="1" applyBorder="1" applyAlignment="1">
      <alignment horizontal="center" vertical="top"/>
    </xf>
    <xf numFmtId="0" fontId="11" fillId="4" borderId="0" xfId="0" applyFont="1" applyFill="1" applyAlignment="1">
      <alignment horizontal="center"/>
    </xf>
    <xf numFmtId="0" fontId="22" fillId="0" borderId="28" xfId="0" applyFont="1" applyFill="1" applyBorder="1" applyAlignment="1">
      <alignment horizontal="center" vertical="top"/>
    </xf>
    <xf numFmtId="0" fontId="22" fillId="0" borderId="26" xfId="0" applyFont="1" applyFill="1" applyBorder="1" applyAlignment="1">
      <alignment horizontal="center" vertical="top"/>
    </xf>
    <xf numFmtId="0" fontId="22" fillId="0" borderId="29" xfId="0" applyFont="1" applyFill="1" applyBorder="1" applyAlignment="1">
      <alignment horizontal="center" vertical="top"/>
    </xf>
    <xf numFmtId="0" fontId="22" fillId="0" borderId="30" xfId="0" applyFont="1" applyFill="1" applyBorder="1" applyAlignment="1">
      <alignment horizontal="center" vertical="top"/>
    </xf>
    <xf numFmtId="0" fontId="22" fillId="0" borderId="38" xfId="0" applyFont="1" applyFill="1" applyBorder="1" applyAlignment="1">
      <alignment horizontal="center" vertical="top"/>
    </xf>
    <xf numFmtId="0" fontId="22" fillId="0" borderId="36" xfId="0" applyFont="1" applyFill="1" applyBorder="1" applyAlignment="1">
      <alignment horizontal="center" vertical="top"/>
    </xf>
    <xf numFmtId="0" fontId="11" fillId="0" borderId="35" xfId="0" applyFont="1" applyFill="1" applyBorder="1" applyAlignment="1">
      <alignment horizontal="left" vertical="top" wrapText="1"/>
    </xf>
    <xf numFmtId="0" fontId="11" fillId="0" borderId="3" xfId="0" applyFont="1" applyFill="1" applyBorder="1" applyAlignment="1">
      <alignment horizontal="left" vertical="top" wrapText="1"/>
    </xf>
    <xf numFmtId="0" fontId="11" fillId="0" borderId="4" xfId="0" applyFont="1" applyFill="1" applyBorder="1" applyAlignment="1">
      <alignment horizontal="left" vertical="top" wrapText="1"/>
    </xf>
    <xf numFmtId="0" fontId="11" fillId="0" borderId="28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25" fillId="0" borderId="25" xfId="0" applyFont="1" applyFill="1" applyBorder="1" applyAlignment="1">
      <alignment horizontal="left" vertical="top" wrapText="1"/>
    </xf>
    <xf numFmtId="0" fontId="53" fillId="0" borderId="37" xfId="0" applyFont="1" applyFill="1" applyBorder="1" applyAlignment="1">
      <alignment horizontal="left" vertical="top" wrapText="1"/>
    </xf>
    <xf numFmtId="0" fontId="22" fillId="0" borderId="0" xfId="5" applyFont="1" applyFill="1" applyAlignment="1">
      <alignment horizontal="center" vertical="center"/>
    </xf>
    <xf numFmtId="0" fontId="22" fillId="0" borderId="0" xfId="5" applyFont="1" applyFill="1" applyAlignment="1">
      <alignment horizontal="center" vertical="center" wrapText="1"/>
    </xf>
    <xf numFmtId="0" fontId="22" fillId="0" borderId="0" xfId="5" applyFont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/>
    </xf>
    <xf numFmtId="0" fontId="22" fillId="0" borderId="29" xfId="0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/>
    </xf>
    <xf numFmtId="0" fontId="22" fillId="0" borderId="36" xfId="0" applyFont="1" applyFill="1" applyBorder="1" applyAlignment="1">
      <alignment horizontal="center" vertical="center"/>
    </xf>
    <xf numFmtId="0" fontId="53" fillId="0" borderId="25" xfId="0" applyFont="1" applyFill="1" applyBorder="1" applyAlignment="1">
      <alignment horizontal="center" vertical="top" wrapText="1"/>
    </xf>
    <xf numFmtId="0" fontId="53" fillId="0" borderId="25" xfId="0" applyFont="1" applyFill="1" applyBorder="1" applyAlignment="1">
      <alignment horizontal="left" vertical="top" wrapText="1"/>
    </xf>
    <xf numFmtId="0" fontId="17" fillId="0" borderId="0" xfId="5" applyFont="1" applyFill="1" applyAlignment="1">
      <alignment horizontal="justify"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top" wrapText="1"/>
    </xf>
    <xf numFmtId="0" fontId="21" fillId="0" borderId="1" xfId="1" applyNumberFormat="1" applyFont="1" applyBorder="1" applyAlignment="1">
      <alignment horizontal="left" textRotation="90" wrapText="1"/>
    </xf>
    <xf numFmtId="0" fontId="21" fillId="0" borderId="1" xfId="1" applyNumberFormat="1" applyFont="1" applyBorder="1" applyAlignment="1">
      <alignment horizontal="left" textRotation="90"/>
    </xf>
    <xf numFmtId="0" fontId="13" fillId="0" borderId="1" xfId="0" applyFont="1" applyFill="1" applyBorder="1" applyAlignment="1">
      <alignment horizontal="left" textRotation="90" wrapText="1"/>
    </xf>
    <xf numFmtId="0" fontId="11" fillId="0" borderId="0" xfId="0" applyFont="1" applyBorder="1" applyAlignment="1">
      <alignment horizontal="center"/>
    </xf>
    <xf numFmtId="0" fontId="21" fillId="0" borderId="8" xfId="0" applyFont="1" applyBorder="1" applyAlignment="1">
      <alignment horizontal="left" vertical="center" wrapText="1"/>
    </xf>
    <xf numFmtId="0" fontId="21" fillId="0" borderId="2" xfId="1" applyNumberFormat="1" applyFont="1" applyBorder="1" applyAlignment="1">
      <alignment horizontal="left" textRotation="90" wrapText="1"/>
    </xf>
    <xf numFmtId="0" fontId="21" fillId="0" borderId="4" xfId="1" applyNumberFormat="1" applyFont="1" applyBorder="1" applyAlignment="1">
      <alignment horizontal="left" textRotation="90" wrapText="1"/>
    </xf>
    <xf numFmtId="0" fontId="13" fillId="0" borderId="1" xfId="0" applyFont="1" applyBorder="1" applyAlignment="1">
      <alignment horizontal="left" textRotation="90" wrapText="1"/>
    </xf>
    <xf numFmtId="0" fontId="13" fillId="0" borderId="0" xfId="0" applyFont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top" wrapText="1"/>
    </xf>
    <xf numFmtId="0" fontId="21" fillId="0" borderId="1" xfId="1" applyNumberFormat="1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wrapText="1"/>
    </xf>
    <xf numFmtId="0" fontId="11" fillId="0" borderId="8" xfId="0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7" fillId="0" borderId="0" xfId="0" applyFont="1" applyBorder="1" applyAlignment="1">
      <alignment horizontal="center"/>
    </xf>
    <xf numFmtId="0" fontId="24" fillId="0" borderId="0" xfId="0" applyFont="1" applyAlignment="1">
      <alignment horizontal="center" wrapText="1"/>
    </xf>
    <xf numFmtId="0" fontId="13" fillId="0" borderId="1" xfId="0" applyFont="1" applyFill="1" applyBorder="1" applyAlignment="1">
      <alignment horizontal="left" vertical="top" wrapText="1"/>
    </xf>
    <xf numFmtId="0" fontId="13" fillId="0" borderId="37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3" fillId="0" borderId="0" xfId="0" applyFont="1" applyAlignment="1">
      <alignment horizontal="right"/>
    </xf>
    <xf numFmtId="0" fontId="13" fillId="0" borderId="25" xfId="0" applyFont="1" applyBorder="1" applyAlignment="1">
      <alignment horizontal="center" vertical="top" wrapText="1"/>
    </xf>
    <xf numFmtId="0" fontId="13" fillId="0" borderId="25" xfId="0" applyFont="1" applyFill="1" applyBorder="1" applyAlignment="1">
      <alignment horizontal="center" vertical="top" wrapText="1"/>
    </xf>
    <xf numFmtId="0" fontId="56" fillId="0" borderId="0" xfId="0" applyFont="1" applyBorder="1" applyAlignment="1">
      <alignment horizontal="center"/>
    </xf>
    <xf numFmtId="0" fontId="0" fillId="0" borderId="0" xfId="0" applyAlignment="1">
      <alignment horizontal="center"/>
    </xf>
  </cellXfs>
  <cellStyles count="53">
    <cellStyle name="Excel Built-in Explanatory Text" xfId="25"/>
    <cellStyle name="Excel Built-in Normal" xfId="23"/>
    <cellStyle name="Excel Built-in Normal 2" xfId="37"/>
    <cellStyle name="Гиперссылка" xfId="9" builtinId="8"/>
    <cellStyle name="Гиперссылка 2" xfId="30"/>
    <cellStyle name="Гиперссылка 3" xfId="50"/>
    <cellStyle name="Обычный" xfId="0" builtinId="0"/>
    <cellStyle name="Обычный 10" xfId="26"/>
    <cellStyle name="Обычный 11" xfId="12"/>
    <cellStyle name="Обычный 12" xfId="13"/>
    <cellStyle name="Обычный 13" xfId="14"/>
    <cellStyle name="Обычный 14" xfId="15"/>
    <cellStyle name="Обычный 15" xfId="16"/>
    <cellStyle name="Обычный 16" xfId="17"/>
    <cellStyle name="Обычный 17" xfId="18"/>
    <cellStyle name="Обычный 18" xfId="19"/>
    <cellStyle name="Обычный 19" xfId="20"/>
    <cellStyle name="Обычный 2" xfId="1"/>
    <cellStyle name="Обычный 2 2" xfId="27"/>
    <cellStyle name="Обычный 2 2 2" xfId="38"/>
    <cellStyle name="Обычный 20" xfId="21"/>
    <cellStyle name="Обычный 21" xfId="22"/>
    <cellStyle name="Обычный 22" xfId="29"/>
    <cellStyle name="Обычный 23" xfId="31"/>
    <cellStyle name="Обычный 24" xfId="33"/>
    <cellStyle name="Обычный 24 2" xfId="45"/>
    <cellStyle name="Обычный 24 2 2" xfId="52"/>
    <cellStyle name="Обычный 24 3" xfId="51"/>
    <cellStyle name="Обычный 25" xfId="39"/>
    <cellStyle name="Обычный 25 2" xfId="46"/>
    <cellStyle name="Обычный 26" xfId="40"/>
    <cellStyle name="Обычный 26 2" xfId="47"/>
    <cellStyle name="Обычный 27" xfId="41"/>
    <cellStyle name="Обычный 27 2" xfId="48"/>
    <cellStyle name="Обычный 28" xfId="43"/>
    <cellStyle name="Обычный 29" xfId="42"/>
    <cellStyle name="Обычный 3" xfId="5"/>
    <cellStyle name="Обычный 30" xfId="49"/>
    <cellStyle name="Обычный 4" xfId="4"/>
    <cellStyle name="Обычный 4 2" xfId="8"/>
    <cellStyle name="Обычный 4 3" xfId="35"/>
    <cellStyle name="Обычный 5" xfId="6"/>
    <cellStyle name="Обычный 6" xfId="7"/>
    <cellStyle name="Обычный 6 2" xfId="36"/>
    <cellStyle name="Обычный 7" xfId="3"/>
    <cellStyle name="Обычный 8" xfId="2"/>
    <cellStyle name="Обычный 8 2" xfId="34"/>
    <cellStyle name="Обычный 9" xfId="11"/>
    <cellStyle name="Пояснение" xfId="10" builtinId="53"/>
    <cellStyle name="Пояснение 2" xfId="28"/>
    <cellStyle name="Пояснение 3" xfId="24"/>
    <cellStyle name="Пояснение 4" xfId="32"/>
    <cellStyle name="Пояснение 5" xfId="4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ru.wikipedia.org/wiki/%D0%AE%D1%80%D1%8C%D1%8F" TargetMode="External"/><Relationship Id="rId13" Type="http://schemas.openxmlformats.org/officeDocument/2006/relationships/hyperlink" Target="https://ru.wikipedia.org/wiki/%D0%98%D0%B2%D0%B0%D0%BD%D0%BE%D0%B2%D1%89%D0%B8%D0%BD%D0%B0_(%D0%9A%D0%B8%D1%80%D0%BE%D0%B2%D1%81%D0%BA%D0%B0%D1%8F_%D0%BE%D0%B1%D0%BB%D0%B0%D1%81%D1%82%D1%8C)" TargetMode="External"/><Relationship Id="rId18" Type="http://schemas.openxmlformats.org/officeDocument/2006/relationships/hyperlink" Target="https://ru.wikipedia.org/w/index.php?title=%D0%9A%D0%B0%D1%80%D0%BF%D1%83%D1%88%D0%B8%D0%BD%D0%BE&amp;action=edit&amp;redlink=1" TargetMode="External"/><Relationship Id="rId26" Type="http://schemas.openxmlformats.org/officeDocument/2006/relationships/hyperlink" Target="https://ru.wikipedia.org/wiki/%D0%90%D1%80%D1%8B%D0%BA_(%D0%9A%D0%B8%D1%80%D0%BE%D0%B2%D1%81%D0%BA%D0%B0%D1%8F_%D0%BE%D0%B1%D0%BB%D0%B0%D1%81%D1%82%D1%8C)" TargetMode="External"/><Relationship Id="rId39" Type="http://schemas.openxmlformats.org/officeDocument/2006/relationships/hyperlink" Target="https://ru.wikipedia.org/w/index.php?title=%D0%A2%D0%B0%D1%82-%D0%92%D0%B5%D1%80%D1%85-%D0%93%D0%BE%D0%BD%D1%8C%D0%B1%D0%B0&amp;action=edit&amp;redlink=1" TargetMode="External"/><Relationship Id="rId3" Type="http://schemas.openxmlformats.org/officeDocument/2006/relationships/hyperlink" Target="https://ru.wikipedia.org/w/index.php?title=%D0%9A%D0%B0%D0%BD%D0%B0%D1%85%D0%B8%D0%BD%D1%86%D1%8B&amp;action=edit&amp;redlink=1" TargetMode="External"/><Relationship Id="rId21" Type="http://schemas.openxmlformats.org/officeDocument/2006/relationships/hyperlink" Target="https://ru.wikipedia.org/w/index.php?title=%D0%9A%D1%80%D0%B0%D1%81%D0%BD%D0%BE%D0%B3%D0%BE%D1%80%D1%8C%D0%B5_(%D0%9A%D0%BE%D1%82%D0%B5%D0%BB%D1%8C%D0%BD%D0%B8%D1%87%D1%81%D0%BA%D0%B8%D0%B9_%D1%80%D0%B0%D0%B9%D0%BE%D0%BD)&amp;action=edit&amp;redlink=1" TargetMode="External"/><Relationship Id="rId34" Type="http://schemas.openxmlformats.org/officeDocument/2006/relationships/hyperlink" Target="https://ru.wikipedia.org/wiki/%D0%9F%D0%BB%D0%BE%D1%82%D0%B1%D0%B8%D1%89%D0%B5_(%D0%9A%D0%B8%D1%80%D0%BE%D0%B2%D1%81%D0%BA%D0%B0%D1%8F_%D0%BE%D0%B1%D0%BB%D0%B0%D1%81%D1%82%D1%8C)" TargetMode="External"/><Relationship Id="rId42" Type="http://schemas.openxmlformats.org/officeDocument/2006/relationships/hyperlink" Target="https://ru.wikipedia.org/w/index.php?title=%D0%9A%D1%83%D1%87%D0%B5%D0%BB%D0%B0%D0%BF%D1%8B&amp;action=edit&amp;redlink=1" TargetMode="External"/><Relationship Id="rId47" Type="http://schemas.openxmlformats.org/officeDocument/2006/relationships/printerSettings" Target="../printerSettings/printerSettings6.bin"/><Relationship Id="rId7" Type="http://schemas.openxmlformats.org/officeDocument/2006/relationships/hyperlink" Target="https://ru.wikipedia.org/wiki/%D0%A1%D0%B0%D1%80%D0%B4%D1%8B%D0%BA_(%D1%81%D0%B5%D0%BB%D0%BE)" TargetMode="External"/><Relationship Id="rId12" Type="http://schemas.openxmlformats.org/officeDocument/2006/relationships/hyperlink" Target="https://ru.wikipedia.org/wiki/%D0%97%D0%B0%D0%B3%D0%B0%D1%80%D1%8C%D0%B5_(%D0%AE%D1%80%D1%8C%D1%8F%D0%BD%D1%81%D0%BA%D0%B8%D0%B9_%D1%80%D0%B0%D0%B9%D0%BE%D0%BD)" TargetMode="External"/><Relationship Id="rId17" Type="http://schemas.openxmlformats.org/officeDocument/2006/relationships/hyperlink" Target="https://ru.wikipedia.org/w/index.php?title=%D0%97%D0%B0%D0%B9%D1%86%D0%B5%D0%B2%D1%8B_(%D0%B4%D0%B5%D1%80%D0%B5%D0%B2%D0%BD%D1%8F)&amp;action=edit&amp;redlink=1" TargetMode="External"/><Relationship Id="rId25" Type="http://schemas.openxmlformats.org/officeDocument/2006/relationships/hyperlink" Target="https://ru.wikipedia.org/wiki/%D0%90%D0%B4%D0%B6%D0%B8%D0%BC" TargetMode="External"/><Relationship Id="rId33" Type="http://schemas.openxmlformats.org/officeDocument/2006/relationships/hyperlink" Target="https://ru.wikipedia.org/wiki/%D0%9D%D0%BE%D0%B2%D0%B0%D1%8F_%D0%A1%D0%BC%D0%B0%D0%B8%D0%BB%D1%8C" TargetMode="External"/><Relationship Id="rId38" Type="http://schemas.openxmlformats.org/officeDocument/2006/relationships/hyperlink" Target="https://ru.wikipedia.org/w/index.php?title=%D0%A1%D1%82%D0%B0%D1%80%D0%B0%D1%8F_%D0%A2%D1%83%D1%88%D0%BA%D0%B0&amp;action=edit&amp;redlink=1" TargetMode="External"/><Relationship Id="rId46" Type="http://schemas.openxmlformats.org/officeDocument/2006/relationships/hyperlink" Target="https://ru.wikipedia.org/wiki/%D0%A1%D1%83%D0%B2%D0%BE%D0%B4%D0%B8" TargetMode="External"/><Relationship Id="rId2" Type="http://schemas.openxmlformats.org/officeDocument/2006/relationships/hyperlink" Target="https://ru.wikipedia.org/w/index.php?title=%D0%95%D0%BB%D0%B3%D0%B0%D0%BD%D1%8C&amp;action=edit&amp;redlink=1" TargetMode="External"/><Relationship Id="rId16" Type="http://schemas.openxmlformats.org/officeDocument/2006/relationships/hyperlink" Target="https://ru.wikipedia.org/w/index.php?title=%D0%95%D0%B6%D0%B8%D1%85%D0%B0_(%D0%9A%D0%B8%D1%80%D0%BE%D0%B2%D1%81%D0%BA%D0%B0%D1%8F_%D0%BE%D0%B1%D0%BB%D0%B0%D1%81%D1%82%D1%8C)&amp;action=edit&amp;redlink=1" TargetMode="External"/><Relationship Id="rId20" Type="http://schemas.openxmlformats.org/officeDocument/2006/relationships/hyperlink" Target="https://ru.wikipedia.org/w/index.php?title=%D0%9A%D0%B0%D1%80%D0%B0%D1%83%D0%BB_(%D0%9A%D0%BE%D1%82%D0%B5%D0%BB%D1%8C%D0%BD%D0%B8%D1%87%D1%81%D0%BA%D0%B8%D0%B9_%D1%80%D0%B0%D0%B9%D0%BE%D0%BD)&amp;action=edit&amp;redlink=1" TargetMode="External"/><Relationship Id="rId29" Type="http://schemas.openxmlformats.org/officeDocument/2006/relationships/hyperlink" Target="https://ru.wikipedia.org/wiki/%D0%9A%D0%B0%D0%BB%D0%B8%D0%BD%D0%B8%D0%BD%D0%BE_(%D0%9C%D0%B0%D0%BB%D0%BC%D1%8B%D0%B6%D1%81%D0%BA%D0%B8%D0%B9_%D1%80%D0%B0%D0%B9%D0%BE%D0%BD)" TargetMode="External"/><Relationship Id="rId41" Type="http://schemas.openxmlformats.org/officeDocument/2006/relationships/hyperlink" Target="https://ru.wikipedia.org/wiki/%D0%98%D1%81%D1%82%D0%BE%D0%B1%D0%B5%D0%BD%D1%81%D0%BA" TargetMode="External"/><Relationship Id="rId1" Type="http://schemas.openxmlformats.org/officeDocument/2006/relationships/hyperlink" Target="https://ru.wikipedia.org/w/index.php?title=%D0%90%D1%81%D1%82%D1%80%D0%B0%D1%85%D0%B0%D0%BD%D1%8C_(%D0%9A%D0%B8%D1%80%D0%BE%D0%B2%D1%81%D0%BA%D0%B0%D1%8F_%D0%BE%D0%B1%D0%BB%D0%B0%D1%81%D1%82%D1%8C)&amp;action=edit&amp;redlink=1" TargetMode="External"/><Relationship Id="rId6" Type="http://schemas.openxmlformats.org/officeDocument/2006/relationships/hyperlink" Target="https://ru.wikipedia.org/w/index.php?title=%D0%9F%D0%BE%D1%80%D0%B5%D0%B7_(%D0%A3%D0%BD%D0%B8%D0%BD%D1%81%D0%BA%D0%B8%D0%B9_%D1%80%D0%B0%D0%B9%D0%BE%D0%BD)&amp;action=edit&amp;redlink=1" TargetMode="External"/><Relationship Id="rId11" Type="http://schemas.openxmlformats.org/officeDocument/2006/relationships/hyperlink" Target="https://ru.wikipedia.org/w/index.php?title=%D0%93%D0%B8%D1%80%D1%81%D0%BE%D0%B2%D0%BE_(%D0%BF%D0%BE%D1%81%D1%91%D0%BB%D0%BE%D0%BA)&amp;action=edit&amp;redlink=1" TargetMode="External"/><Relationship Id="rId24" Type="http://schemas.openxmlformats.org/officeDocument/2006/relationships/hyperlink" Target="https://ru.wikipedia.org/w/index.php?title=%D0%AE%D0%B1%D0%B8%D0%BB%D0%B5%D0%B9%D0%BD%D1%8B%D0%B9_(%D0%9A%D0%BE%D1%82%D0%B5%D0%BB%D1%8C%D0%BD%D0%B8%D1%87%D1%81%D0%BA%D0%B8%D0%B9_%D1%80%D0%B0%D0%B9%D0%BE%D0%BD)&amp;action=edit&amp;redlink=1" TargetMode="External"/><Relationship Id="rId32" Type="http://schemas.openxmlformats.org/officeDocument/2006/relationships/hyperlink" Target="https://ru.wikipedia.org/wiki/%D0%9C%D0%B5%D0%BB%D0%B5%D1%82%D1%8C" TargetMode="External"/><Relationship Id="rId37" Type="http://schemas.openxmlformats.org/officeDocument/2006/relationships/hyperlink" Target="https://ru.wikipedia.org/wiki/%D0%A1%D0%B0%D0%B2%D0%B0%D0%BB%D0%B8" TargetMode="External"/><Relationship Id="rId40" Type="http://schemas.openxmlformats.org/officeDocument/2006/relationships/hyperlink" Target="https://ru.wikipedia.org/w/index.php?title=%D0%91%D1%8B%D1%81%D1%82%D1%80%D0%B8%D1%86%D0%B0_(%D0%9A%D0%B8%D1%80%D0%BE%D0%B2%D1%81%D0%BA%D0%B0%D1%8F_%D0%BE%D0%B1%D0%BB%D0%B0%D1%81%D1%82%D1%8C)&amp;action=edit&amp;redlink=1" TargetMode="External"/><Relationship Id="rId45" Type="http://schemas.openxmlformats.org/officeDocument/2006/relationships/hyperlink" Target="https://ru.wikipedia.org/w/index.php?title=%D0%A1%D0%BF%D0%B0%D1%81-%D0%A2%D0%B0%D0%BB%D0%B8%D1%86%D0%B0&amp;action=edit&amp;redlink=1" TargetMode="External"/><Relationship Id="rId5" Type="http://schemas.openxmlformats.org/officeDocument/2006/relationships/hyperlink" Target="https://ru.wikipedia.org/wiki/%D0%9C%D0%B0%D0%BB%D1%8B%D0%B9_%D0%9F%D0%BE%D0%BB%D0%BE%D0%BC_(%D0%9A%D0%B8%D1%80%D0%BE%D0%B2%D1%81%D0%BA%D0%B0%D1%8F_%D0%BE%D0%B1%D0%BB%D0%B0%D1%81%D1%82%D1%8C)" TargetMode="External"/><Relationship Id="rId15" Type="http://schemas.openxmlformats.org/officeDocument/2006/relationships/hyperlink" Target="https://ru.wikipedia.org/w/index.php?title=%D0%9F%D0%BE%D0%B4%D0%B3%D0%BE%D1%80%D1%86%D1%8B_(%D0%9A%D0%B8%D1%80%D0%BE%D0%B2%D1%81%D0%BA%D0%B0%D1%8F_%D0%BE%D0%B1%D0%BB%D0%B0%D1%81%D1%82%D1%8C)&amp;action=edit&amp;redlink=1" TargetMode="External"/><Relationship Id="rId23" Type="http://schemas.openxmlformats.org/officeDocument/2006/relationships/hyperlink" Target="https://ru.wikipedia.org/w/index.php?title=%D0%A1%D0%B2%D0%B5%D1%82%D0%BB%D1%8B%D0%B9_(%D0%9A%D0%B8%D1%80%D0%BE%D0%B2%D1%81%D0%BA%D0%B0%D1%8F_%D0%BE%D0%B1%D0%BB%D0%B0%D1%81%D1%82%D1%8C)&amp;action=edit&amp;redlink=1" TargetMode="External"/><Relationship Id="rId28" Type="http://schemas.openxmlformats.org/officeDocument/2006/relationships/hyperlink" Target="https://ru.wikipedia.org/wiki/%D0%9A%D0%B0%D0%BA%D1%81%D0%B8%D0%BD%D0%B2%D0%B0%D0%B9" TargetMode="External"/><Relationship Id="rId36" Type="http://schemas.openxmlformats.org/officeDocument/2006/relationships/hyperlink" Target="https://ru.wikipedia.org/w/index.php?title=%D0%A0%D0%B0%D0%BB%D1%8C%D0%BD%D0%B8%D0%BA%D0%B8_(%D0%9C%D0%B0%D0%BB%D0%BC%D1%8B%D0%B6%D1%81%D0%BA%D0%B8%D0%B9_%D1%80%D0%B0%D0%B9%D0%BE%D0%BD)&amp;action=edit&amp;redlink=1" TargetMode="External"/><Relationship Id="rId10" Type="http://schemas.openxmlformats.org/officeDocument/2006/relationships/hyperlink" Target="https://ru.wikipedia.org/wiki/%D0%92%D0%B5%D1%80%D1%85%D0%BE%D0%B2%D0%B8%D0%BD%D0%BE_(%D0%9A%D0%B8%D1%80%D0%BE%D0%B2%D1%81%D0%BA%D0%B0%D1%8F_%D0%BE%D0%B1%D0%BB%D0%B0%D1%81%D1%82%D1%8C)" TargetMode="External"/><Relationship Id="rId19" Type="http://schemas.openxmlformats.org/officeDocument/2006/relationships/hyperlink" Target="https://ru.wikipedia.org/w/index.php?title=%D0%9A%D0%BE%D0%BC%D1%81%D0%BE%D0%BC%D0%BE%D0%BB%D1%8C%D1%81%D0%BA%D0%B8%D0%B9_(%D0%9A%D0%B8%D1%80%D0%BE%D0%B2%D1%81%D0%BA%D0%B0%D1%8F_%D0%BE%D0%B1%D0%BB%D0%B0%D1%81%D1%82%D1%8C)&amp;action=edit&amp;redlink=1" TargetMode="External"/><Relationship Id="rId31" Type="http://schemas.openxmlformats.org/officeDocument/2006/relationships/hyperlink" Target="https://ru.wikipedia.org/wiki/%D0%9C%D0%B0%D1%80%D0%B8-%D0%9C%D0%B0%D0%BB%D0%BC%D1%8B%D0%B6" TargetMode="External"/><Relationship Id="rId44" Type="http://schemas.openxmlformats.org/officeDocument/2006/relationships/hyperlink" Target="https://ru.wikipedia.org/w/index.php?title=%D0%9F%D0%B8%D1%89%D0%B0%D0%BB%D1%8C%D0%B5&amp;action=edit&amp;redlink=1" TargetMode="External"/><Relationship Id="rId4" Type="http://schemas.openxmlformats.org/officeDocument/2006/relationships/hyperlink" Target="https://ru.wikipedia.org/w/index.php?title=%D0%9A%D0%BE%D0%BC%D0%B0%D1%80%D0%BE%D0%B2%D0%BE_(%D0%A3%D0%BD%D0%B8%D0%BD%D1%81%D0%BA%D0%B8%D0%B9_%D1%80%D0%B0%D0%B9%D0%BE%D0%BD)&amp;action=edit&amp;redlink=1" TargetMode="External"/><Relationship Id="rId9" Type="http://schemas.openxmlformats.org/officeDocument/2006/relationships/hyperlink" Target="https://ru.wikipedia.org/wiki/%D0%92%D0%B5%D0%BB%D0%B8%D0%BA%D0%BE%D1%80%D0%B5%D1%86%D0%BA%D0%BE%D0%B5" TargetMode="External"/><Relationship Id="rId14" Type="http://schemas.openxmlformats.org/officeDocument/2006/relationships/hyperlink" Target="https://ru.wikipedia.org/w/index.php?title=%D0%9C%D0%B5%D0%B4%D1%8F%D0%BD%D1%8B&amp;action=edit&amp;redlink=1" TargetMode="External"/><Relationship Id="rId22" Type="http://schemas.openxmlformats.org/officeDocument/2006/relationships/hyperlink" Target="https://ru.wikipedia.org/w/index.php?title=%D0%9C%D0%B0%D0%BA%D0%B0%D1%80%D1%8C%D0%B5_(%D0%9A%D0%BE%D1%82%D0%B5%D0%BB%D1%8C%D0%BD%D0%B8%D1%87%D1%81%D0%BA%D0%B8%D0%B9_%D1%80%D0%B0%D0%B9%D0%BE%D0%BD)&amp;action=edit&amp;redlink=1" TargetMode="External"/><Relationship Id="rId27" Type="http://schemas.openxmlformats.org/officeDocument/2006/relationships/hyperlink" Target="https://ru.wikipedia.org/wiki/%D0%91%D0%BE%D0%BB%D1%8C%D1%88%D0%BE%D0%B9_%D0%9A%D0%B8%D1%82%D1%8F%D0%BA" TargetMode="External"/><Relationship Id="rId30" Type="http://schemas.openxmlformats.org/officeDocument/2006/relationships/hyperlink" Target="https://ru.wikipedia.org/wiki/%D0%9A%D0%BE%D0%BD%D1%81%D1%82%D0%B0%D0%BD%D1%82%D0%B8%D0%BD%D0%BE%D0%B2%D0%BA%D0%B0_(%D0%9A%D0%B8%D1%80%D0%BE%D0%B2%D1%81%D0%BA%D0%B0%D1%8F_%D0%BE%D0%B1%D0%BB%D0%B0%D1%81%D1%82%D1%8C)" TargetMode="External"/><Relationship Id="rId35" Type="http://schemas.openxmlformats.org/officeDocument/2006/relationships/hyperlink" Target="https://ru.wikipedia.org/wiki/%D0%9F%D1%80%D0%B5%D0%BE%D0%B1%D1%80%D0%B0%D0%B6%D0%B5%D0%BD%D0%BA%D0%B0_(%D0%9A%D0%B8%D1%80%D0%BE%D0%B2%D1%81%D0%BA%D0%B0%D1%8F_%D0%BE%D0%B1%D0%BB%D0%B0%D1%81%D1%82%D1%8C)" TargetMode="External"/><Relationship Id="rId43" Type="http://schemas.openxmlformats.org/officeDocument/2006/relationships/hyperlink" Target="https://ru.wikipedia.org/w/index.php?title=%D0%AE%D0%B1%D0%B8%D0%BB%D0%B5%D0%B9%D0%BD%D1%8B%D0%B9_(%D0%9E%D1%80%D0%B8%D1%87%D0%B5%D0%B2%D1%81%D0%BA%D0%B8%D0%B9_%D1%80%D0%B0%D0%B9%D0%BE%D0%BD)&amp;action=edit&amp;redlink=1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EM58"/>
  <sheetViews>
    <sheetView tabSelected="1" view="pageBreakPreview" zoomScale="90" zoomScaleNormal="100" zoomScaleSheetLayoutView="90" workbookViewId="0">
      <selection activeCell="CU3" sqref="CU3:EM3"/>
    </sheetView>
  </sheetViews>
  <sheetFormatPr defaultRowHeight="15.75" x14ac:dyDescent="0.25"/>
  <cols>
    <col min="1" max="143" width="0.85546875" style="155" customWidth="1"/>
  </cols>
  <sheetData>
    <row r="1" spans="1:143" x14ac:dyDescent="0.25">
      <c r="CU1" s="753" t="s">
        <v>1822</v>
      </c>
      <c r="CV1" s="753"/>
      <c r="CW1" s="753"/>
      <c r="CX1" s="753"/>
      <c r="CY1" s="753"/>
      <c r="CZ1" s="753"/>
      <c r="DA1" s="753"/>
      <c r="DB1" s="753"/>
      <c r="DC1" s="753"/>
      <c r="DD1" s="753"/>
      <c r="DE1" s="753"/>
      <c r="DF1" s="753"/>
      <c r="DG1" s="753"/>
      <c r="DH1" s="753"/>
      <c r="DI1" s="753"/>
      <c r="DJ1" s="753"/>
      <c r="DK1" s="753"/>
      <c r="DL1" s="753"/>
      <c r="DM1" s="753"/>
      <c r="DN1" s="753"/>
      <c r="DO1" s="753"/>
      <c r="DP1" s="753"/>
      <c r="DQ1" s="753"/>
      <c r="DR1" s="753"/>
      <c r="DS1" s="753"/>
      <c r="DT1" s="753"/>
      <c r="DU1" s="753"/>
      <c r="DV1" s="753"/>
      <c r="DW1" s="753"/>
      <c r="DX1" s="753"/>
      <c r="DY1" s="753"/>
      <c r="DZ1" s="753"/>
      <c r="EA1" s="753"/>
      <c r="EB1" s="753"/>
      <c r="EC1" s="753"/>
      <c r="ED1" s="753"/>
      <c r="EE1" s="753"/>
      <c r="EF1" s="753"/>
      <c r="EG1" s="753"/>
      <c r="EH1" s="753"/>
      <c r="EI1" s="753"/>
      <c r="EJ1" s="753"/>
      <c r="EK1" s="753"/>
      <c r="EL1" s="753"/>
      <c r="EM1" s="753"/>
    </row>
    <row r="2" spans="1:143" ht="36" customHeight="1" x14ac:dyDescent="0.25">
      <c r="CU2" s="758" t="s">
        <v>1823</v>
      </c>
      <c r="CV2" s="758"/>
      <c r="CW2" s="758"/>
      <c r="CX2" s="758"/>
      <c r="CY2" s="758"/>
      <c r="CZ2" s="758"/>
      <c r="DA2" s="758"/>
      <c r="DB2" s="758"/>
      <c r="DC2" s="758"/>
      <c r="DD2" s="758"/>
      <c r="DE2" s="758"/>
      <c r="DF2" s="758"/>
      <c r="DG2" s="758"/>
      <c r="DH2" s="758"/>
      <c r="DI2" s="758"/>
      <c r="DJ2" s="758"/>
      <c r="DK2" s="758"/>
      <c r="DL2" s="758"/>
      <c r="DM2" s="758"/>
      <c r="DN2" s="758"/>
      <c r="DO2" s="758"/>
      <c r="DP2" s="758"/>
      <c r="DQ2" s="758"/>
      <c r="DR2" s="758"/>
      <c r="DS2" s="758"/>
      <c r="DT2" s="758"/>
      <c r="DU2" s="758"/>
      <c r="DV2" s="758"/>
      <c r="DW2" s="758"/>
      <c r="DX2" s="758"/>
      <c r="DY2" s="758"/>
      <c r="DZ2" s="758"/>
      <c r="EA2" s="758"/>
      <c r="EB2" s="758"/>
      <c r="EC2" s="758"/>
      <c r="ED2" s="758"/>
      <c r="EE2" s="758"/>
      <c r="EF2" s="758"/>
      <c r="EG2" s="758"/>
      <c r="EH2" s="758"/>
      <c r="EI2" s="758"/>
      <c r="EJ2" s="758"/>
      <c r="EK2" s="758"/>
      <c r="EL2" s="758"/>
      <c r="EM2" s="758"/>
    </row>
    <row r="3" spans="1:143" ht="15" x14ac:dyDescent="0.25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2"/>
      <c r="BT3" s="152"/>
      <c r="BU3" s="152"/>
      <c r="BV3" s="152"/>
      <c r="BW3" s="152"/>
      <c r="BX3" s="152"/>
      <c r="BY3" s="152"/>
      <c r="BZ3" s="152"/>
      <c r="CA3" s="152"/>
      <c r="CB3" s="152"/>
      <c r="CC3" s="152"/>
      <c r="CD3" s="152"/>
      <c r="CE3" s="152"/>
      <c r="CF3" s="152"/>
      <c r="CG3" s="152"/>
      <c r="CH3" s="152"/>
      <c r="CI3" s="152"/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754" t="s">
        <v>5417</v>
      </c>
      <c r="CV3" s="754"/>
      <c r="CW3" s="754"/>
      <c r="CX3" s="754"/>
      <c r="CY3" s="754"/>
      <c r="CZ3" s="754"/>
      <c r="DA3" s="754"/>
      <c r="DB3" s="754"/>
      <c r="DC3" s="754"/>
      <c r="DD3" s="754"/>
      <c r="DE3" s="754"/>
      <c r="DF3" s="754"/>
      <c r="DG3" s="754"/>
      <c r="DH3" s="754"/>
      <c r="DI3" s="754"/>
      <c r="DJ3" s="754"/>
      <c r="DK3" s="754"/>
      <c r="DL3" s="754"/>
      <c r="DM3" s="754"/>
      <c r="DN3" s="754"/>
      <c r="DO3" s="754"/>
      <c r="DP3" s="754"/>
      <c r="DQ3" s="754"/>
      <c r="DR3" s="754"/>
      <c r="DS3" s="754"/>
      <c r="DT3" s="754"/>
      <c r="DU3" s="754"/>
      <c r="DV3" s="754"/>
      <c r="DW3" s="754"/>
      <c r="DX3" s="754"/>
      <c r="DY3" s="754"/>
      <c r="DZ3" s="754"/>
      <c r="EA3" s="754"/>
      <c r="EB3" s="754"/>
      <c r="EC3" s="754"/>
      <c r="ED3" s="754"/>
      <c r="EE3" s="754"/>
      <c r="EF3" s="754"/>
      <c r="EG3" s="754"/>
      <c r="EH3" s="754"/>
      <c r="EI3" s="754"/>
      <c r="EJ3" s="754"/>
      <c r="EK3" s="754"/>
      <c r="EL3" s="754"/>
      <c r="EM3" s="754"/>
    </row>
    <row r="4" spans="1:143" x14ac:dyDescent="0.25">
      <c r="CU4" s="753"/>
      <c r="CV4" s="753"/>
      <c r="CW4" s="753"/>
      <c r="CX4" s="753"/>
      <c r="CY4" s="753"/>
      <c r="CZ4" s="753"/>
      <c r="DA4" s="753"/>
      <c r="DB4" s="753"/>
      <c r="DC4" s="753"/>
      <c r="DD4" s="753"/>
      <c r="DE4" s="753"/>
      <c r="DF4" s="753"/>
      <c r="DG4" s="753"/>
      <c r="DH4" s="753"/>
      <c r="DI4" s="753"/>
      <c r="DJ4" s="753"/>
      <c r="DK4" s="753"/>
      <c r="DL4" s="753"/>
      <c r="DM4" s="753"/>
      <c r="DN4" s="753"/>
      <c r="DO4" s="753"/>
      <c r="DP4" s="753"/>
      <c r="DQ4" s="753"/>
      <c r="DR4" s="753"/>
      <c r="DS4" s="753"/>
      <c r="DT4" s="753"/>
      <c r="DU4" s="753"/>
      <c r="DV4" s="753"/>
      <c r="DW4" s="753"/>
      <c r="DX4" s="753"/>
      <c r="DY4" s="753"/>
      <c r="DZ4" s="753"/>
      <c r="EA4" s="753"/>
      <c r="EB4" s="753"/>
      <c r="EC4" s="753"/>
      <c r="ED4" s="753"/>
      <c r="EE4" s="753"/>
      <c r="EF4" s="753"/>
      <c r="EG4" s="753"/>
      <c r="EH4" s="753"/>
      <c r="EI4" s="753"/>
      <c r="EJ4" s="753"/>
      <c r="EK4" s="753"/>
      <c r="EL4" s="753"/>
      <c r="EM4" s="753"/>
    </row>
    <row r="5" spans="1:143" ht="15" x14ac:dyDescent="0.25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152"/>
      <c r="CN5" s="152"/>
      <c r="CO5" s="152"/>
      <c r="CP5" s="152"/>
      <c r="CQ5" s="152"/>
      <c r="CR5" s="152"/>
      <c r="CS5" s="152"/>
      <c r="CT5" s="152"/>
      <c r="CU5" s="755"/>
      <c r="CV5" s="755"/>
      <c r="CW5" s="755"/>
      <c r="CX5" s="755"/>
      <c r="CY5" s="755"/>
      <c r="CZ5" s="755"/>
      <c r="DA5" s="755"/>
      <c r="DB5" s="755"/>
      <c r="DC5" s="755"/>
      <c r="DD5" s="755"/>
      <c r="DE5" s="755"/>
      <c r="DF5" s="755"/>
      <c r="DG5" s="755"/>
      <c r="DH5" s="755"/>
      <c r="DI5" s="755"/>
      <c r="DJ5" s="755"/>
      <c r="DK5" s="755"/>
      <c r="DL5" s="755"/>
      <c r="DM5" s="755"/>
      <c r="DN5" s="755"/>
      <c r="DO5" s="755"/>
      <c r="DP5" s="755"/>
      <c r="DQ5" s="755"/>
      <c r="DR5" s="755"/>
      <c r="DS5" s="755"/>
      <c r="DT5" s="755"/>
      <c r="DU5" s="755"/>
      <c r="DV5" s="755"/>
      <c r="DW5" s="755"/>
      <c r="DX5" s="755"/>
      <c r="DY5" s="755"/>
      <c r="DZ5" s="755"/>
      <c r="EA5" s="755"/>
      <c r="EB5" s="755"/>
      <c r="EC5" s="755"/>
      <c r="ED5" s="755"/>
      <c r="EE5" s="755"/>
      <c r="EF5" s="755"/>
      <c r="EG5" s="755"/>
      <c r="EH5" s="755"/>
      <c r="EI5" s="755"/>
      <c r="EJ5" s="755"/>
      <c r="EK5" s="755"/>
      <c r="EL5" s="755"/>
      <c r="EM5" s="755"/>
    </row>
    <row r="6" spans="1:143" x14ac:dyDescent="0.25">
      <c r="CU6" s="753" t="s">
        <v>1786</v>
      </c>
      <c r="CV6" s="753"/>
      <c r="CW6" s="753"/>
      <c r="CX6" s="753"/>
      <c r="CY6" s="753"/>
      <c r="CZ6" s="753"/>
      <c r="DA6" s="753"/>
      <c r="DB6" s="753"/>
      <c r="DC6" s="753"/>
      <c r="DD6" s="753"/>
      <c r="DE6" s="753"/>
      <c r="DF6" s="753"/>
      <c r="DG6" s="753"/>
      <c r="DH6" s="753"/>
      <c r="DI6" s="753"/>
      <c r="DJ6" s="753"/>
      <c r="DK6" s="753"/>
      <c r="DL6" s="753"/>
      <c r="DM6" s="753"/>
      <c r="DN6" s="753"/>
      <c r="DO6" s="753"/>
      <c r="DP6" s="753"/>
      <c r="DQ6" s="753"/>
      <c r="DR6" s="753"/>
      <c r="DS6" s="753"/>
      <c r="DT6" s="753"/>
      <c r="DU6" s="753"/>
      <c r="DV6" s="753"/>
      <c r="DW6" s="753"/>
      <c r="DX6" s="753"/>
      <c r="DY6" s="753"/>
      <c r="DZ6" s="753"/>
      <c r="EA6" s="753"/>
      <c r="EB6" s="753"/>
      <c r="EC6" s="753"/>
      <c r="ED6" s="753"/>
      <c r="EE6" s="753"/>
      <c r="EF6" s="753"/>
      <c r="EG6" s="753"/>
      <c r="EH6" s="753"/>
      <c r="EI6" s="753"/>
      <c r="EJ6" s="753"/>
      <c r="EK6" s="753"/>
      <c r="EL6" s="753"/>
      <c r="EM6" s="753"/>
    </row>
    <row r="7" spans="1:143" ht="78" customHeight="1" x14ac:dyDescent="0.25">
      <c r="CU7" s="759" t="s">
        <v>4077</v>
      </c>
      <c r="CV7" s="759"/>
      <c r="CW7" s="759"/>
      <c r="CX7" s="759"/>
      <c r="CY7" s="759"/>
      <c r="CZ7" s="759"/>
      <c r="DA7" s="759"/>
      <c r="DB7" s="759"/>
      <c r="DC7" s="759"/>
      <c r="DD7" s="759"/>
      <c r="DE7" s="759"/>
      <c r="DF7" s="759"/>
      <c r="DG7" s="759"/>
      <c r="DH7" s="759"/>
      <c r="DI7" s="759"/>
      <c r="DJ7" s="759"/>
      <c r="DK7" s="759"/>
      <c r="DL7" s="759"/>
      <c r="DM7" s="759"/>
      <c r="DN7" s="759"/>
      <c r="DO7" s="759"/>
      <c r="DP7" s="759"/>
      <c r="DQ7" s="759"/>
      <c r="DR7" s="759"/>
      <c r="DS7" s="759"/>
      <c r="DT7" s="759"/>
      <c r="DU7" s="759"/>
      <c r="DV7" s="759"/>
      <c r="DW7" s="759"/>
      <c r="DX7" s="759"/>
      <c r="DY7" s="759"/>
      <c r="DZ7" s="759"/>
      <c r="EA7" s="759"/>
      <c r="EB7" s="759"/>
      <c r="EC7" s="759"/>
      <c r="ED7" s="759"/>
      <c r="EE7" s="759"/>
      <c r="EF7" s="759"/>
      <c r="EG7" s="759"/>
      <c r="EH7" s="759"/>
      <c r="EI7" s="759"/>
      <c r="EJ7" s="759"/>
      <c r="EK7" s="759"/>
      <c r="EL7" s="759"/>
      <c r="EM7" s="759"/>
    </row>
    <row r="8" spans="1:143" ht="15" x14ac:dyDescent="0.25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52"/>
      <c r="BS8" s="152"/>
      <c r="BT8" s="152"/>
      <c r="BU8" s="152"/>
      <c r="BV8" s="152"/>
      <c r="BW8" s="152"/>
      <c r="BX8" s="152"/>
      <c r="BY8" s="152"/>
      <c r="BZ8" s="152"/>
      <c r="CA8" s="152"/>
      <c r="CB8" s="152"/>
      <c r="CC8" s="152"/>
      <c r="CD8" s="152"/>
      <c r="CE8" s="152"/>
      <c r="CF8" s="152"/>
      <c r="CG8" s="152"/>
      <c r="CH8" s="152"/>
      <c r="CI8" s="152"/>
      <c r="CJ8" s="152"/>
      <c r="CK8" s="152"/>
      <c r="CL8" s="152"/>
      <c r="CM8" s="152"/>
      <c r="CN8" s="152"/>
      <c r="CO8" s="152"/>
      <c r="CP8" s="152"/>
      <c r="CQ8" s="152"/>
      <c r="CR8" s="152"/>
      <c r="CS8" s="152"/>
      <c r="CT8" s="152"/>
      <c r="CU8" s="755" t="s">
        <v>1785</v>
      </c>
      <c r="CV8" s="755"/>
      <c r="CW8" s="755"/>
      <c r="CX8" s="755"/>
      <c r="CY8" s="755"/>
      <c r="CZ8" s="755"/>
      <c r="DA8" s="755"/>
      <c r="DB8" s="755"/>
      <c r="DC8" s="755"/>
      <c r="DD8" s="755"/>
      <c r="DE8" s="755"/>
      <c r="DF8" s="755"/>
      <c r="DG8" s="755"/>
      <c r="DH8" s="755"/>
      <c r="DI8" s="755"/>
      <c r="DJ8" s="755"/>
      <c r="DK8" s="755"/>
      <c r="DL8" s="755"/>
      <c r="DM8" s="755"/>
      <c r="DN8" s="755"/>
      <c r="DO8" s="755"/>
      <c r="DP8" s="755"/>
      <c r="DQ8" s="755"/>
      <c r="DR8" s="755"/>
      <c r="DS8" s="755"/>
      <c r="DT8" s="755"/>
      <c r="DU8" s="755"/>
      <c r="DV8" s="755"/>
      <c r="DW8" s="755"/>
      <c r="DX8" s="755"/>
      <c r="DY8" s="755"/>
      <c r="DZ8" s="755"/>
      <c r="EA8" s="755"/>
      <c r="EB8" s="755"/>
      <c r="EC8" s="755"/>
      <c r="ED8" s="755"/>
      <c r="EE8" s="755"/>
      <c r="EF8" s="755"/>
      <c r="EG8" s="755"/>
      <c r="EH8" s="755"/>
      <c r="EI8" s="755"/>
      <c r="EJ8" s="755"/>
      <c r="EK8" s="755"/>
      <c r="EL8" s="755"/>
      <c r="EM8" s="755"/>
    </row>
    <row r="9" spans="1:143" x14ac:dyDescent="0.25">
      <c r="CU9" s="760"/>
      <c r="CV9" s="760"/>
      <c r="CW9" s="760"/>
      <c r="CX9" s="760"/>
      <c r="CY9" s="760"/>
      <c r="CZ9" s="760"/>
      <c r="DA9" s="760"/>
      <c r="DB9" s="760"/>
      <c r="DC9" s="760"/>
      <c r="DD9" s="760"/>
      <c r="DE9" s="760"/>
      <c r="DF9" s="760"/>
      <c r="DG9" s="760"/>
      <c r="DH9" s="760"/>
      <c r="DI9" s="760"/>
      <c r="DJ9" s="760"/>
      <c r="DK9" s="760"/>
      <c r="DL9" s="760"/>
      <c r="DM9" s="760"/>
      <c r="DN9" s="760"/>
      <c r="DO9" s="760"/>
      <c r="DP9" s="760"/>
      <c r="DQ9" s="760"/>
      <c r="DR9" s="760"/>
      <c r="DS9" s="760"/>
      <c r="DT9" s="760"/>
      <c r="DU9" s="760"/>
      <c r="DV9" s="760"/>
      <c r="DW9" s="760"/>
      <c r="DX9" s="760"/>
      <c r="DY9" s="760"/>
      <c r="DZ9" s="760"/>
      <c r="EA9" s="760"/>
      <c r="EB9" s="760"/>
      <c r="EC9" s="760"/>
      <c r="ED9" s="760"/>
      <c r="EE9" s="760"/>
      <c r="EF9" s="760"/>
      <c r="EG9" s="760"/>
      <c r="EH9" s="760"/>
      <c r="EI9" s="760"/>
      <c r="EJ9" s="760"/>
      <c r="EK9" s="760"/>
      <c r="EL9" s="760"/>
      <c r="EM9" s="760"/>
    </row>
    <row r="10" spans="1:143" ht="15" x14ac:dyDescent="0.25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152"/>
      <c r="Z10" s="152"/>
      <c r="AA10" s="152"/>
      <c r="AB10" s="152"/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2"/>
      <c r="CT10" s="152"/>
      <c r="CU10" s="755" t="s">
        <v>103</v>
      </c>
      <c r="CV10" s="755"/>
      <c r="CW10" s="755"/>
      <c r="CX10" s="755"/>
      <c r="CY10" s="755"/>
      <c r="CZ10" s="755"/>
      <c r="DA10" s="755"/>
      <c r="DB10" s="755"/>
      <c r="DC10" s="755"/>
      <c r="DD10" s="755"/>
      <c r="DE10" s="755"/>
      <c r="DF10" s="755"/>
      <c r="DG10" s="755"/>
      <c r="DH10" s="755"/>
      <c r="DI10" s="755"/>
      <c r="DJ10" s="755"/>
      <c r="DK10" s="755"/>
      <c r="DL10" s="755"/>
      <c r="DM10" s="755"/>
      <c r="DN10" s="755"/>
      <c r="DO10" s="755"/>
      <c r="DP10" s="755"/>
      <c r="DQ10" s="755"/>
      <c r="DR10" s="755"/>
      <c r="DS10" s="755"/>
      <c r="DT10" s="755"/>
      <c r="DU10" s="755"/>
      <c r="DV10" s="755"/>
      <c r="DW10" s="755"/>
      <c r="DX10" s="755"/>
      <c r="DY10" s="755"/>
      <c r="DZ10" s="755"/>
      <c r="EA10" s="755"/>
      <c r="EB10" s="755"/>
      <c r="EC10" s="755"/>
      <c r="ED10" s="755"/>
      <c r="EE10" s="755"/>
      <c r="EF10" s="755"/>
      <c r="EG10" s="755"/>
      <c r="EH10" s="755"/>
      <c r="EI10" s="755"/>
      <c r="EJ10" s="755"/>
      <c r="EK10" s="755"/>
      <c r="EL10" s="755"/>
      <c r="EM10" s="755"/>
    </row>
    <row r="11" spans="1:143" ht="15" customHeight="1" x14ac:dyDescent="0.25">
      <c r="A11" s="761" t="s">
        <v>4831</v>
      </c>
      <c r="B11" s="761"/>
      <c r="C11" s="761"/>
      <c r="D11" s="761"/>
      <c r="E11" s="761"/>
      <c r="F11" s="761"/>
      <c r="G11" s="761"/>
      <c r="H11" s="761"/>
      <c r="I11" s="761"/>
      <c r="J11" s="761"/>
      <c r="K11" s="761"/>
      <c r="L11" s="761"/>
      <c r="M11" s="761"/>
      <c r="N11" s="761"/>
      <c r="O11" s="761"/>
      <c r="P11" s="761"/>
      <c r="Q11" s="761"/>
      <c r="R11" s="761"/>
      <c r="S11" s="761"/>
      <c r="T11" s="761"/>
      <c r="U11" s="761"/>
      <c r="V11" s="761"/>
      <c r="W11" s="761"/>
      <c r="X11" s="761"/>
      <c r="Y11" s="761"/>
      <c r="Z11" s="761"/>
      <c r="AA11" s="761"/>
      <c r="AB11" s="761"/>
      <c r="AC11" s="761"/>
      <c r="AD11" s="761"/>
      <c r="AE11" s="761"/>
      <c r="AF11" s="761"/>
      <c r="AG11" s="761"/>
      <c r="AH11" s="761"/>
      <c r="AI11" s="761"/>
      <c r="AJ11" s="761"/>
      <c r="AK11" s="761"/>
      <c r="AL11" s="761"/>
      <c r="AM11" s="761"/>
      <c r="AN11" s="761"/>
      <c r="AO11" s="761"/>
      <c r="AP11" s="761"/>
      <c r="AQ11" s="761"/>
      <c r="AR11" s="761"/>
      <c r="AS11" s="761"/>
      <c r="AT11" s="761"/>
      <c r="AU11" s="761"/>
      <c r="AV11" s="761"/>
      <c r="AW11" s="761"/>
      <c r="AX11" s="761"/>
      <c r="AY11" s="761"/>
      <c r="AZ11" s="761"/>
      <c r="BA11" s="761"/>
      <c r="BB11" s="761"/>
      <c r="BC11" s="761"/>
      <c r="BD11" s="761"/>
      <c r="BE11" s="761"/>
      <c r="BF11" s="761"/>
      <c r="BG11" s="761"/>
      <c r="BH11" s="761"/>
      <c r="BI11" s="761"/>
      <c r="BJ11" s="761"/>
      <c r="BK11" s="761"/>
      <c r="BL11" s="761"/>
      <c r="BM11" s="761"/>
      <c r="BN11" s="761"/>
      <c r="BO11" s="761"/>
      <c r="BP11" s="761"/>
      <c r="BQ11" s="761"/>
      <c r="BR11" s="761"/>
      <c r="BS11" s="761"/>
      <c r="BT11" s="761"/>
      <c r="BU11" s="761"/>
      <c r="BV11" s="761"/>
      <c r="BW11" s="761"/>
      <c r="BX11" s="761"/>
      <c r="BY11" s="761"/>
      <c r="BZ11" s="761"/>
      <c r="CA11" s="761"/>
      <c r="CB11" s="761"/>
      <c r="CC11" s="761"/>
      <c r="CD11" s="761"/>
      <c r="CE11" s="761"/>
      <c r="CF11" s="761"/>
      <c r="CG11" s="761"/>
      <c r="CH11" s="761"/>
      <c r="CI11" s="761"/>
      <c r="CJ11" s="761"/>
      <c r="CK11" s="761"/>
      <c r="CL11" s="761"/>
      <c r="CM11" s="761"/>
      <c r="CN11" s="761"/>
      <c r="CO11" s="761"/>
      <c r="CP11" s="761"/>
      <c r="CQ11" s="761"/>
      <c r="CR11" s="761"/>
      <c r="CS11" s="761"/>
      <c r="CT11" s="761"/>
      <c r="CU11" s="761"/>
      <c r="CV11" s="761"/>
      <c r="CW11" s="761"/>
      <c r="CX11" s="761"/>
      <c r="CY11" s="761"/>
      <c r="CZ11" s="761"/>
      <c r="DA11" s="761"/>
      <c r="DB11" s="761"/>
      <c r="DC11" s="761"/>
      <c r="DD11" s="761"/>
      <c r="DE11" s="761"/>
      <c r="DF11" s="761"/>
      <c r="DG11" s="761"/>
      <c r="DH11" s="761"/>
      <c r="DI11" s="761"/>
      <c r="DJ11" s="761"/>
      <c r="DK11" s="761"/>
      <c r="DL11" s="761"/>
      <c r="DM11" s="761"/>
      <c r="DN11" s="761"/>
      <c r="DO11" s="761"/>
      <c r="DP11" s="761"/>
      <c r="DQ11" s="761"/>
      <c r="DR11" s="761"/>
      <c r="DS11" s="761"/>
      <c r="DT11" s="761"/>
      <c r="DU11" s="761"/>
      <c r="DV11" s="761"/>
      <c r="DW11" s="761"/>
      <c r="DX11" s="761"/>
      <c r="DY11" s="761"/>
      <c r="DZ11" s="761"/>
      <c r="EA11" s="761"/>
      <c r="EB11" s="761"/>
      <c r="EC11" s="761"/>
      <c r="ED11" s="761"/>
      <c r="EE11" s="761"/>
      <c r="EF11" s="761"/>
      <c r="EG11" s="761"/>
      <c r="EH11" s="761"/>
      <c r="EI11" s="761"/>
      <c r="EJ11" s="761"/>
      <c r="EK11" s="761"/>
      <c r="EL11" s="761"/>
      <c r="EM11" s="761"/>
    </row>
    <row r="12" spans="1:143" ht="60.75" customHeight="1" x14ac:dyDescent="0.25">
      <c r="A12" s="761"/>
      <c r="B12" s="761"/>
      <c r="C12" s="761"/>
      <c r="D12" s="761"/>
      <c r="E12" s="761"/>
      <c r="F12" s="761"/>
      <c r="G12" s="761"/>
      <c r="H12" s="761"/>
      <c r="I12" s="761"/>
      <c r="J12" s="761"/>
      <c r="K12" s="761"/>
      <c r="L12" s="761"/>
      <c r="M12" s="761"/>
      <c r="N12" s="761"/>
      <c r="O12" s="761"/>
      <c r="P12" s="761"/>
      <c r="Q12" s="761"/>
      <c r="R12" s="761"/>
      <c r="S12" s="761"/>
      <c r="T12" s="761"/>
      <c r="U12" s="761"/>
      <c r="V12" s="761"/>
      <c r="W12" s="761"/>
      <c r="X12" s="761"/>
      <c r="Y12" s="761"/>
      <c r="Z12" s="761"/>
      <c r="AA12" s="761"/>
      <c r="AB12" s="761"/>
      <c r="AC12" s="761"/>
      <c r="AD12" s="761"/>
      <c r="AE12" s="761"/>
      <c r="AF12" s="761"/>
      <c r="AG12" s="761"/>
      <c r="AH12" s="761"/>
      <c r="AI12" s="761"/>
      <c r="AJ12" s="761"/>
      <c r="AK12" s="761"/>
      <c r="AL12" s="761"/>
      <c r="AM12" s="761"/>
      <c r="AN12" s="761"/>
      <c r="AO12" s="761"/>
      <c r="AP12" s="761"/>
      <c r="AQ12" s="761"/>
      <c r="AR12" s="761"/>
      <c r="AS12" s="761"/>
      <c r="AT12" s="761"/>
      <c r="AU12" s="761"/>
      <c r="AV12" s="761"/>
      <c r="AW12" s="761"/>
      <c r="AX12" s="761"/>
      <c r="AY12" s="761"/>
      <c r="AZ12" s="761"/>
      <c r="BA12" s="761"/>
      <c r="BB12" s="761"/>
      <c r="BC12" s="761"/>
      <c r="BD12" s="761"/>
      <c r="BE12" s="761"/>
      <c r="BF12" s="761"/>
      <c r="BG12" s="761"/>
      <c r="BH12" s="761"/>
      <c r="BI12" s="761"/>
      <c r="BJ12" s="761"/>
      <c r="BK12" s="761"/>
      <c r="BL12" s="761"/>
      <c r="BM12" s="761"/>
      <c r="BN12" s="761"/>
      <c r="BO12" s="761"/>
      <c r="BP12" s="761"/>
      <c r="BQ12" s="761"/>
      <c r="BR12" s="761"/>
      <c r="BS12" s="761"/>
      <c r="BT12" s="761"/>
      <c r="BU12" s="761"/>
      <c r="BV12" s="761"/>
      <c r="BW12" s="761"/>
      <c r="BX12" s="761"/>
      <c r="BY12" s="761"/>
      <c r="BZ12" s="761"/>
      <c r="CA12" s="761"/>
      <c r="CB12" s="761"/>
      <c r="CC12" s="761"/>
      <c r="CD12" s="761"/>
      <c r="CE12" s="761"/>
      <c r="CF12" s="761"/>
      <c r="CG12" s="761"/>
      <c r="CH12" s="761"/>
      <c r="CI12" s="761"/>
      <c r="CJ12" s="761"/>
      <c r="CK12" s="761"/>
      <c r="CL12" s="761"/>
      <c r="CM12" s="761"/>
      <c r="CN12" s="761"/>
      <c r="CO12" s="761"/>
      <c r="CP12" s="761"/>
      <c r="CQ12" s="761"/>
      <c r="CR12" s="761"/>
      <c r="CS12" s="761"/>
      <c r="CT12" s="761"/>
      <c r="CU12" s="761"/>
      <c r="CV12" s="761"/>
      <c r="CW12" s="761"/>
      <c r="CX12" s="761"/>
      <c r="CY12" s="761"/>
      <c r="CZ12" s="761"/>
      <c r="DA12" s="761"/>
      <c r="DB12" s="761"/>
      <c r="DC12" s="761"/>
      <c r="DD12" s="761"/>
      <c r="DE12" s="761"/>
      <c r="DF12" s="761"/>
      <c r="DG12" s="761"/>
      <c r="DH12" s="761"/>
      <c r="DI12" s="761"/>
      <c r="DJ12" s="761"/>
      <c r="DK12" s="761"/>
      <c r="DL12" s="761"/>
      <c r="DM12" s="761"/>
      <c r="DN12" s="761"/>
      <c r="DO12" s="761"/>
      <c r="DP12" s="761"/>
      <c r="DQ12" s="761"/>
      <c r="DR12" s="761"/>
      <c r="DS12" s="761"/>
      <c r="DT12" s="761"/>
      <c r="DU12" s="761"/>
      <c r="DV12" s="761"/>
      <c r="DW12" s="761"/>
      <c r="DX12" s="761"/>
      <c r="DY12" s="761"/>
      <c r="DZ12" s="761"/>
      <c r="EA12" s="761"/>
      <c r="EB12" s="761"/>
      <c r="EC12" s="761"/>
      <c r="ED12" s="761"/>
      <c r="EE12" s="761"/>
      <c r="EF12" s="761"/>
      <c r="EG12" s="761"/>
      <c r="EH12" s="761"/>
      <c r="EI12" s="761"/>
      <c r="EJ12" s="761"/>
      <c r="EK12" s="761"/>
      <c r="EL12" s="761"/>
      <c r="EM12" s="761"/>
    </row>
    <row r="13" spans="1:143" ht="15.75" customHeight="1" x14ac:dyDescent="0.25">
      <c r="A13" s="761"/>
      <c r="B13" s="761"/>
      <c r="C13" s="761"/>
      <c r="D13" s="761"/>
      <c r="E13" s="761"/>
      <c r="F13" s="761"/>
      <c r="G13" s="761"/>
      <c r="H13" s="761"/>
      <c r="I13" s="761"/>
      <c r="J13" s="761"/>
      <c r="K13" s="761"/>
      <c r="L13" s="761"/>
      <c r="M13" s="761"/>
      <c r="N13" s="761"/>
      <c r="O13" s="761"/>
      <c r="P13" s="761"/>
      <c r="Q13" s="761"/>
      <c r="R13" s="761"/>
      <c r="S13" s="761"/>
      <c r="T13" s="761"/>
      <c r="U13" s="761"/>
      <c r="V13" s="761"/>
      <c r="W13" s="761"/>
      <c r="X13" s="761"/>
      <c r="Y13" s="761"/>
      <c r="Z13" s="761"/>
      <c r="AA13" s="761"/>
      <c r="AB13" s="761"/>
      <c r="AC13" s="761"/>
      <c r="AD13" s="761"/>
      <c r="AE13" s="761"/>
      <c r="AF13" s="761"/>
      <c r="AG13" s="761"/>
      <c r="AH13" s="761"/>
      <c r="AI13" s="761"/>
      <c r="AJ13" s="761"/>
      <c r="AK13" s="761"/>
      <c r="AL13" s="761"/>
      <c r="AM13" s="761"/>
      <c r="AN13" s="761"/>
      <c r="AO13" s="761"/>
      <c r="AP13" s="761"/>
      <c r="AQ13" s="761"/>
      <c r="AR13" s="761"/>
      <c r="AS13" s="761"/>
      <c r="AT13" s="761"/>
      <c r="AU13" s="761"/>
      <c r="AV13" s="761"/>
      <c r="AW13" s="761"/>
      <c r="AX13" s="761"/>
      <c r="AY13" s="761"/>
      <c r="AZ13" s="761"/>
      <c r="BA13" s="761"/>
      <c r="BB13" s="761"/>
      <c r="BC13" s="761"/>
      <c r="BD13" s="761"/>
      <c r="BE13" s="761"/>
      <c r="BF13" s="761"/>
      <c r="BG13" s="761"/>
      <c r="BH13" s="761"/>
      <c r="BI13" s="761"/>
      <c r="BJ13" s="761"/>
      <c r="BK13" s="761"/>
      <c r="BL13" s="761"/>
      <c r="BM13" s="761"/>
      <c r="BN13" s="761"/>
      <c r="BO13" s="761"/>
      <c r="BP13" s="761"/>
      <c r="BQ13" s="761"/>
      <c r="BR13" s="761"/>
      <c r="BS13" s="761"/>
      <c r="BT13" s="761"/>
      <c r="BU13" s="761"/>
      <c r="BV13" s="761"/>
      <c r="BW13" s="761"/>
      <c r="BX13" s="761"/>
      <c r="BY13" s="761"/>
      <c r="BZ13" s="761"/>
      <c r="CA13" s="761"/>
      <c r="CB13" s="761"/>
      <c r="CC13" s="761"/>
      <c r="CD13" s="761"/>
      <c r="CE13" s="761"/>
      <c r="CF13" s="761"/>
      <c r="CG13" s="761"/>
      <c r="CH13" s="761"/>
      <c r="CI13" s="761"/>
      <c r="CJ13" s="761"/>
      <c r="CK13" s="761"/>
      <c r="CL13" s="761"/>
      <c r="CM13" s="761"/>
      <c r="CN13" s="761"/>
      <c r="CO13" s="761"/>
      <c r="CP13" s="761"/>
      <c r="CQ13" s="761"/>
      <c r="CR13" s="761"/>
      <c r="CS13" s="761"/>
      <c r="CT13" s="761"/>
      <c r="CU13" s="761"/>
      <c r="CV13" s="761"/>
      <c r="CW13" s="761"/>
      <c r="CX13" s="761"/>
      <c r="CY13" s="761"/>
      <c r="CZ13" s="761"/>
      <c r="DA13" s="761"/>
      <c r="DB13" s="761"/>
      <c r="DC13" s="761"/>
      <c r="DD13" s="761"/>
      <c r="DE13" s="761"/>
      <c r="DF13" s="761"/>
      <c r="DG13" s="761"/>
      <c r="DH13" s="761"/>
      <c r="DI13" s="761"/>
      <c r="DJ13" s="761"/>
      <c r="DK13" s="761"/>
      <c r="DL13" s="761"/>
      <c r="DM13" s="761"/>
      <c r="DN13" s="761"/>
      <c r="DO13" s="761"/>
      <c r="DP13" s="761"/>
      <c r="DQ13" s="761"/>
      <c r="DR13" s="761"/>
      <c r="DS13" s="761"/>
      <c r="DT13" s="761"/>
      <c r="DU13" s="761"/>
      <c r="DV13" s="761"/>
      <c r="DW13" s="761"/>
      <c r="DX13" s="761"/>
      <c r="DY13" s="761"/>
      <c r="DZ13" s="761"/>
      <c r="EA13" s="761"/>
      <c r="EB13" s="761"/>
      <c r="EC13" s="761"/>
      <c r="ED13" s="761"/>
      <c r="EE13" s="761"/>
      <c r="EF13" s="761"/>
      <c r="EG13" s="761"/>
      <c r="EH13" s="761"/>
      <c r="EI13" s="761"/>
      <c r="EJ13" s="761"/>
      <c r="EK13" s="761"/>
      <c r="EL13" s="761"/>
      <c r="EM13" s="761"/>
    </row>
    <row r="14" spans="1:143" ht="15.75" customHeight="1" x14ac:dyDescent="0.25">
      <c r="A14" s="761"/>
      <c r="B14" s="761"/>
      <c r="C14" s="761"/>
      <c r="D14" s="761"/>
      <c r="E14" s="761"/>
      <c r="F14" s="761"/>
      <c r="G14" s="761"/>
      <c r="H14" s="761"/>
      <c r="I14" s="761"/>
      <c r="J14" s="761"/>
      <c r="K14" s="761"/>
      <c r="L14" s="761"/>
      <c r="M14" s="761"/>
      <c r="N14" s="761"/>
      <c r="O14" s="761"/>
      <c r="P14" s="761"/>
      <c r="Q14" s="761"/>
      <c r="R14" s="761"/>
      <c r="S14" s="761"/>
      <c r="T14" s="761"/>
      <c r="U14" s="761"/>
      <c r="V14" s="761"/>
      <c r="W14" s="761"/>
      <c r="X14" s="761"/>
      <c r="Y14" s="761"/>
      <c r="Z14" s="761"/>
      <c r="AA14" s="761"/>
      <c r="AB14" s="761"/>
      <c r="AC14" s="761"/>
      <c r="AD14" s="761"/>
      <c r="AE14" s="761"/>
      <c r="AF14" s="761"/>
      <c r="AG14" s="761"/>
      <c r="AH14" s="761"/>
      <c r="AI14" s="761"/>
      <c r="AJ14" s="761"/>
      <c r="AK14" s="761"/>
      <c r="AL14" s="761"/>
      <c r="AM14" s="761"/>
      <c r="AN14" s="761"/>
      <c r="AO14" s="761"/>
      <c r="AP14" s="761"/>
      <c r="AQ14" s="761"/>
      <c r="AR14" s="761"/>
      <c r="AS14" s="761"/>
      <c r="AT14" s="761"/>
      <c r="AU14" s="761"/>
      <c r="AV14" s="761"/>
      <c r="AW14" s="761"/>
      <c r="AX14" s="761"/>
      <c r="AY14" s="761"/>
      <c r="AZ14" s="761"/>
      <c r="BA14" s="761"/>
      <c r="BB14" s="761"/>
      <c r="BC14" s="761"/>
      <c r="BD14" s="761"/>
      <c r="BE14" s="761"/>
      <c r="BF14" s="761"/>
      <c r="BG14" s="761"/>
      <c r="BH14" s="761"/>
      <c r="BI14" s="761"/>
      <c r="BJ14" s="761"/>
      <c r="BK14" s="761"/>
      <c r="BL14" s="761"/>
      <c r="BM14" s="761"/>
      <c r="BN14" s="761"/>
      <c r="BO14" s="761"/>
      <c r="BP14" s="761"/>
      <c r="BQ14" s="761"/>
      <c r="BR14" s="761"/>
      <c r="BS14" s="761"/>
      <c r="BT14" s="761"/>
      <c r="BU14" s="761"/>
      <c r="BV14" s="761"/>
      <c r="BW14" s="761"/>
      <c r="BX14" s="761"/>
      <c r="BY14" s="761"/>
      <c r="BZ14" s="761"/>
      <c r="CA14" s="761"/>
      <c r="CB14" s="761"/>
      <c r="CC14" s="761"/>
      <c r="CD14" s="761"/>
      <c r="CE14" s="761"/>
      <c r="CF14" s="761"/>
      <c r="CG14" s="761"/>
      <c r="CH14" s="761"/>
      <c r="CI14" s="761"/>
      <c r="CJ14" s="761"/>
      <c r="CK14" s="761"/>
      <c r="CL14" s="761"/>
      <c r="CM14" s="761"/>
      <c r="CN14" s="761"/>
      <c r="CO14" s="761"/>
      <c r="CP14" s="761"/>
      <c r="CQ14" s="761"/>
      <c r="CR14" s="761"/>
      <c r="CS14" s="761"/>
      <c r="CT14" s="761"/>
      <c r="CU14" s="761"/>
      <c r="CV14" s="761"/>
      <c r="CW14" s="761"/>
      <c r="CX14" s="761"/>
      <c r="CY14" s="761"/>
      <c r="CZ14" s="761"/>
      <c r="DA14" s="761"/>
      <c r="DB14" s="761"/>
      <c r="DC14" s="761"/>
      <c r="DD14" s="761"/>
      <c r="DE14" s="761"/>
      <c r="DF14" s="761"/>
      <c r="DG14" s="761"/>
      <c r="DH14" s="761"/>
      <c r="DI14" s="761"/>
      <c r="DJ14" s="761"/>
      <c r="DK14" s="761"/>
      <c r="DL14" s="761"/>
      <c r="DM14" s="761"/>
      <c r="DN14" s="761"/>
      <c r="DO14" s="761"/>
      <c r="DP14" s="761"/>
      <c r="DQ14" s="761"/>
      <c r="DR14" s="761"/>
      <c r="DS14" s="761"/>
      <c r="DT14" s="761"/>
      <c r="DU14" s="761"/>
      <c r="DV14" s="761"/>
      <c r="DW14" s="761"/>
      <c r="DX14" s="761"/>
      <c r="DY14" s="761"/>
      <c r="DZ14" s="761"/>
      <c r="EA14" s="761"/>
      <c r="EB14" s="761"/>
      <c r="EC14" s="761"/>
      <c r="ED14" s="761"/>
      <c r="EE14" s="761"/>
      <c r="EF14" s="761"/>
      <c r="EG14" s="761"/>
      <c r="EH14" s="761"/>
      <c r="EI14" s="761"/>
      <c r="EJ14" s="761"/>
      <c r="EK14" s="761"/>
      <c r="EL14" s="761"/>
      <c r="EM14" s="761"/>
    </row>
    <row r="15" spans="1:143" ht="15.75" customHeight="1" x14ac:dyDescent="0.25">
      <c r="A15" s="761"/>
      <c r="B15" s="761"/>
      <c r="C15" s="761"/>
      <c r="D15" s="761"/>
      <c r="E15" s="761"/>
      <c r="F15" s="761"/>
      <c r="G15" s="761"/>
      <c r="H15" s="761"/>
      <c r="I15" s="761"/>
      <c r="J15" s="761"/>
      <c r="K15" s="761"/>
      <c r="L15" s="761"/>
      <c r="M15" s="761"/>
      <c r="N15" s="761"/>
      <c r="O15" s="761"/>
      <c r="P15" s="761"/>
      <c r="Q15" s="761"/>
      <c r="R15" s="761"/>
      <c r="S15" s="761"/>
      <c r="T15" s="761"/>
      <c r="U15" s="761"/>
      <c r="V15" s="761"/>
      <c r="W15" s="761"/>
      <c r="X15" s="761"/>
      <c r="Y15" s="761"/>
      <c r="Z15" s="761"/>
      <c r="AA15" s="761"/>
      <c r="AB15" s="761"/>
      <c r="AC15" s="761"/>
      <c r="AD15" s="761"/>
      <c r="AE15" s="761"/>
      <c r="AF15" s="761"/>
      <c r="AG15" s="761"/>
      <c r="AH15" s="761"/>
      <c r="AI15" s="761"/>
      <c r="AJ15" s="761"/>
      <c r="AK15" s="761"/>
      <c r="AL15" s="761"/>
      <c r="AM15" s="761"/>
      <c r="AN15" s="761"/>
      <c r="AO15" s="761"/>
      <c r="AP15" s="761"/>
      <c r="AQ15" s="761"/>
      <c r="AR15" s="761"/>
      <c r="AS15" s="761"/>
      <c r="AT15" s="761"/>
      <c r="AU15" s="761"/>
      <c r="AV15" s="761"/>
      <c r="AW15" s="761"/>
      <c r="AX15" s="761"/>
      <c r="AY15" s="761"/>
      <c r="AZ15" s="761"/>
      <c r="BA15" s="761"/>
      <c r="BB15" s="761"/>
      <c r="BC15" s="761"/>
      <c r="BD15" s="761"/>
      <c r="BE15" s="761"/>
      <c r="BF15" s="761"/>
      <c r="BG15" s="761"/>
      <c r="BH15" s="761"/>
      <c r="BI15" s="761"/>
      <c r="BJ15" s="761"/>
      <c r="BK15" s="761"/>
      <c r="BL15" s="761"/>
      <c r="BM15" s="761"/>
      <c r="BN15" s="761"/>
      <c r="BO15" s="761"/>
      <c r="BP15" s="761"/>
      <c r="BQ15" s="761"/>
      <c r="BR15" s="761"/>
      <c r="BS15" s="761"/>
      <c r="BT15" s="761"/>
      <c r="BU15" s="761"/>
      <c r="BV15" s="761"/>
      <c r="BW15" s="761"/>
      <c r="BX15" s="761"/>
      <c r="BY15" s="761"/>
      <c r="BZ15" s="761"/>
      <c r="CA15" s="761"/>
      <c r="CB15" s="761"/>
      <c r="CC15" s="761"/>
      <c r="CD15" s="761"/>
      <c r="CE15" s="761"/>
      <c r="CF15" s="761"/>
      <c r="CG15" s="761"/>
      <c r="CH15" s="761"/>
      <c r="CI15" s="761"/>
      <c r="CJ15" s="761"/>
      <c r="CK15" s="761"/>
      <c r="CL15" s="761"/>
      <c r="CM15" s="761"/>
      <c r="CN15" s="761"/>
      <c r="CO15" s="761"/>
      <c r="CP15" s="761"/>
      <c r="CQ15" s="761"/>
      <c r="CR15" s="761"/>
      <c r="CS15" s="761"/>
      <c r="CT15" s="761"/>
      <c r="CU15" s="761"/>
      <c r="CV15" s="761"/>
      <c r="CW15" s="761"/>
      <c r="CX15" s="761"/>
      <c r="CY15" s="761"/>
      <c r="CZ15" s="761"/>
      <c r="DA15" s="761"/>
      <c r="DB15" s="761"/>
      <c r="DC15" s="761"/>
      <c r="DD15" s="761"/>
      <c r="DE15" s="761"/>
      <c r="DF15" s="761"/>
      <c r="DG15" s="761"/>
      <c r="DH15" s="761"/>
      <c r="DI15" s="761"/>
      <c r="DJ15" s="761"/>
      <c r="DK15" s="761"/>
      <c r="DL15" s="761"/>
      <c r="DM15" s="761"/>
      <c r="DN15" s="761"/>
      <c r="DO15" s="761"/>
      <c r="DP15" s="761"/>
      <c r="DQ15" s="761"/>
      <c r="DR15" s="761"/>
      <c r="DS15" s="761"/>
      <c r="DT15" s="761"/>
      <c r="DU15" s="761"/>
      <c r="DV15" s="761"/>
      <c r="DW15" s="761"/>
      <c r="DX15" s="761"/>
      <c r="DY15" s="761"/>
      <c r="DZ15" s="761"/>
      <c r="EA15" s="761"/>
      <c r="EB15" s="761"/>
      <c r="EC15" s="761"/>
      <c r="ED15" s="761"/>
      <c r="EE15" s="761"/>
      <c r="EF15" s="761"/>
      <c r="EG15" s="761"/>
      <c r="EH15" s="761"/>
      <c r="EI15" s="761"/>
      <c r="EJ15" s="761"/>
      <c r="EK15" s="761"/>
      <c r="EL15" s="761"/>
      <c r="EM15" s="761"/>
    </row>
    <row r="16" spans="1:143" ht="15.75" customHeight="1" x14ac:dyDescent="0.25">
      <c r="A16" s="761"/>
      <c r="B16" s="761"/>
      <c r="C16" s="761"/>
      <c r="D16" s="761"/>
      <c r="E16" s="761"/>
      <c r="F16" s="761"/>
      <c r="G16" s="761"/>
      <c r="H16" s="761"/>
      <c r="I16" s="761"/>
      <c r="J16" s="761"/>
      <c r="K16" s="761"/>
      <c r="L16" s="761"/>
      <c r="M16" s="761"/>
      <c r="N16" s="761"/>
      <c r="O16" s="761"/>
      <c r="P16" s="761"/>
      <c r="Q16" s="761"/>
      <c r="R16" s="761"/>
      <c r="S16" s="761"/>
      <c r="T16" s="761"/>
      <c r="U16" s="761"/>
      <c r="V16" s="761"/>
      <c r="W16" s="761"/>
      <c r="X16" s="761"/>
      <c r="Y16" s="761"/>
      <c r="Z16" s="761"/>
      <c r="AA16" s="761"/>
      <c r="AB16" s="761"/>
      <c r="AC16" s="761"/>
      <c r="AD16" s="761"/>
      <c r="AE16" s="761"/>
      <c r="AF16" s="761"/>
      <c r="AG16" s="761"/>
      <c r="AH16" s="761"/>
      <c r="AI16" s="761"/>
      <c r="AJ16" s="761"/>
      <c r="AK16" s="761"/>
      <c r="AL16" s="761"/>
      <c r="AM16" s="761"/>
      <c r="AN16" s="761"/>
      <c r="AO16" s="761"/>
      <c r="AP16" s="761"/>
      <c r="AQ16" s="761"/>
      <c r="AR16" s="761"/>
      <c r="AS16" s="761"/>
      <c r="AT16" s="761"/>
      <c r="AU16" s="761"/>
      <c r="AV16" s="761"/>
      <c r="AW16" s="761"/>
      <c r="AX16" s="761"/>
      <c r="AY16" s="761"/>
      <c r="AZ16" s="761"/>
      <c r="BA16" s="761"/>
      <c r="BB16" s="761"/>
      <c r="BC16" s="761"/>
      <c r="BD16" s="761"/>
      <c r="BE16" s="761"/>
      <c r="BF16" s="761"/>
      <c r="BG16" s="761"/>
      <c r="BH16" s="761"/>
      <c r="BI16" s="761"/>
      <c r="BJ16" s="761"/>
      <c r="BK16" s="761"/>
      <c r="BL16" s="761"/>
      <c r="BM16" s="761"/>
      <c r="BN16" s="761"/>
      <c r="BO16" s="761"/>
      <c r="BP16" s="761"/>
      <c r="BQ16" s="761"/>
      <c r="BR16" s="761"/>
      <c r="BS16" s="761"/>
      <c r="BT16" s="761"/>
      <c r="BU16" s="761"/>
      <c r="BV16" s="761"/>
      <c r="BW16" s="761"/>
      <c r="BX16" s="761"/>
      <c r="BY16" s="761"/>
      <c r="BZ16" s="761"/>
      <c r="CA16" s="761"/>
      <c r="CB16" s="761"/>
      <c r="CC16" s="761"/>
      <c r="CD16" s="761"/>
      <c r="CE16" s="761"/>
      <c r="CF16" s="761"/>
      <c r="CG16" s="761"/>
      <c r="CH16" s="761"/>
      <c r="CI16" s="761"/>
      <c r="CJ16" s="761"/>
      <c r="CK16" s="761"/>
      <c r="CL16" s="761"/>
      <c r="CM16" s="761"/>
      <c r="CN16" s="761"/>
      <c r="CO16" s="761"/>
      <c r="CP16" s="761"/>
      <c r="CQ16" s="761"/>
      <c r="CR16" s="761"/>
      <c r="CS16" s="761"/>
      <c r="CT16" s="761"/>
      <c r="CU16" s="761"/>
      <c r="CV16" s="761"/>
      <c r="CW16" s="761"/>
      <c r="CX16" s="761"/>
      <c r="CY16" s="761"/>
      <c r="CZ16" s="761"/>
      <c r="DA16" s="761"/>
      <c r="DB16" s="761"/>
      <c r="DC16" s="761"/>
      <c r="DD16" s="761"/>
      <c r="DE16" s="761"/>
      <c r="DF16" s="761"/>
      <c r="DG16" s="761"/>
      <c r="DH16" s="761"/>
      <c r="DI16" s="761"/>
      <c r="DJ16" s="761"/>
      <c r="DK16" s="761"/>
      <c r="DL16" s="761"/>
      <c r="DM16" s="761"/>
      <c r="DN16" s="761"/>
      <c r="DO16" s="761"/>
      <c r="DP16" s="761"/>
      <c r="DQ16" s="761"/>
      <c r="DR16" s="761"/>
      <c r="DS16" s="761"/>
      <c r="DT16" s="761"/>
      <c r="DU16" s="761"/>
      <c r="DV16" s="761"/>
      <c r="DW16" s="761"/>
      <c r="DX16" s="761"/>
      <c r="DY16" s="761"/>
      <c r="DZ16" s="761"/>
      <c r="EA16" s="761"/>
      <c r="EB16" s="761"/>
      <c r="EC16" s="761"/>
      <c r="ED16" s="761"/>
      <c r="EE16" s="761"/>
      <c r="EF16" s="761"/>
      <c r="EG16" s="761"/>
      <c r="EH16" s="761"/>
      <c r="EI16" s="761"/>
      <c r="EJ16" s="761"/>
      <c r="EK16" s="761"/>
      <c r="EL16" s="761"/>
      <c r="EM16" s="761"/>
    </row>
    <row r="17" spans="1:143" ht="15" x14ac:dyDescent="0.25">
      <c r="A17" s="761"/>
      <c r="B17" s="761"/>
      <c r="C17" s="761"/>
      <c r="D17" s="761"/>
      <c r="E17" s="761"/>
      <c r="F17" s="761"/>
      <c r="G17" s="761"/>
      <c r="H17" s="761"/>
      <c r="I17" s="761"/>
      <c r="J17" s="761"/>
      <c r="K17" s="761"/>
      <c r="L17" s="761"/>
      <c r="M17" s="761"/>
      <c r="N17" s="761"/>
      <c r="O17" s="761"/>
      <c r="P17" s="761"/>
      <c r="Q17" s="761"/>
      <c r="R17" s="761"/>
      <c r="S17" s="761"/>
      <c r="T17" s="761"/>
      <c r="U17" s="761"/>
      <c r="V17" s="761"/>
      <c r="W17" s="761"/>
      <c r="X17" s="761"/>
      <c r="Y17" s="761"/>
      <c r="Z17" s="761"/>
      <c r="AA17" s="761"/>
      <c r="AB17" s="761"/>
      <c r="AC17" s="761"/>
      <c r="AD17" s="761"/>
      <c r="AE17" s="761"/>
      <c r="AF17" s="761"/>
      <c r="AG17" s="761"/>
      <c r="AH17" s="761"/>
      <c r="AI17" s="761"/>
      <c r="AJ17" s="761"/>
      <c r="AK17" s="761"/>
      <c r="AL17" s="761"/>
      <c r="AM17" s="761"/>
      <c r="AN17" s="761"/>
      <c r="AO17" s="761"/>
      <c r="AP17" s="761"/>
      <c r="AQ17" s="761"/>
      <c r="AR17" s="761"/>
      <c r="AS17" s="761"/>
      <c r="AT17" s="761"/>
      <c r="AU17" s="761"/>
      <c r="AV17" s="761"/>
      <c r="AW17" s="761"/>
      <c r="AX17" s="761"/>
      <c r="AY17" s="761"/>
      <c r="AZ17" s="761"/>
      <c r="BA17" s="761"/>
      <c r="BB17" s="761"/>
      <c r="BC17" s="761"/>
      <c r="BD17" s="761"/>
      <c r="BE17" s="761"/>
      <c r="BF17" s="761"/>
      <c r="BG17" s="761"/>
      <c r="BH17" s="761"/>
      <c r="BI17" s="761"/>
      <c r="BJ17" s="761"/>
      <c r="BK17" s="761"/>
      <c r="BL17" s="761"/>
      <c r="BM17" s="761"/>
      <c r="BN17" s="761"/>
      <c r="BO17" s="761"/>
      <c r="BP17" s="761"/>
      <c r="BQ17" s="761"/>
      <c r="BR17" s="761"/>
      <c r="BS17" s="761"/>
      <c r="BT17" s="761"/>
      <c r="BU17" s="761"/>
      <c r="BV17" s="761"/>
      <c r="BW17" s="761"/>
      <c r="BX17" s="761"/>
      <c r="BY17" s="761"/>
      <c r="BZ17" s="761"/>
      <c r="CA17" s="761"/>
      <c r="CB17" s="761"/>
      <c r="CC17" s="761"/>
      <c r="CD17" s="761"/>
      <c r="CE17" s="761"/>
      <c r="CF17" s="761"/>
      <c r="CG17" s="761"/>
      <c r="CH17" s="761"/>
      <c r="CI17" s="761"/>
      <c r="CJ17" s="761"/>
      <c r="CK17" s="761"/>
      <c r="CL17" s="761"/>
      <c r="CM17" s="761"/>
      <c r="CN17" s="761"/>
      <c r="CO17" s="761"/>
      <c r="CP17" s="761"/>
      <c r="CQ17" s="761"/>
      <c r="CR17" s="761"/>
      <c r="CS17" s="761"/>
      <c r="CT17" s="761"/>
      <c r="CU17" s="761"/>
      <c r="CV17" s="761"/>
      <c r="CW17" s="761"/>
      <c r="CX17" s="761"/>
      <c r="CY17" s="761"/>
      <c r="CZ17" s="761"/>
      <c r="DA17" s="761"/>
      <c r="DB17" s="761"/>
      <c r="DC17" s="761"/>
      <c r="DD17" s="761"/>
      <c r="DE17" s="761"/>
      <c r="DF17" s="761"/>
      <c r="DG17" s="761"/>
      <c r="DH17" s="761"/>
      <c r="DI17" s="761"/>
      <c r="DJ17" s="761"/>
      <c r="DK17" s="761"/>
      <c r="DL17" s="761"/>
      <c r="DM17" s="761"/>
      <c r="DN17" s="761"/>
      <c r="DO17" s="761"/>
      <c r="DP17" s="761"/>
      <c r="DQ17" s="761"/>
      <c r="DR17" s="761"/>
      <c r="DS17" s="761"/>
      <c r="DT17" s="761"/>
      <c r="DU17" s="761"/>
      <c r="DV17" s="761"/>
      <c r="DW17" s="761"/>
      <c r="DX17" s="761"/>
      <c r="DY17" s="761"/>
      <c r="DZ17" s="761"/>
      <c r="EA17" s="761"/>
      <c r="EB17" s="761"/>
      <c r="EC17" s="761"/>
      <c r="ED17" s="761"/>
      <c r="EE17" s="761"/>
      <c r="EF17" s="761"/>
      <c r="EG17" s="761"/>
      <c r="EH17" s="761"/>
      <c r="EI17" s="761"/>
      <c r="EJ17" s="761"/>
      <c r="EK17" s="761"/>
      <c r="EL17" s="761"/>
      <c r="EM17" s="761"/>
    </row>
    <row r="18" spans="1:143" ht="15.75" customHeight="1" x14ac:dyDescent="0.25">
      <c r="A18" s="761"/>
      <c r="B18" s="761"/>
      <c r="C18" s="761"/>
      <c r="D18" s="761"/>
      <c r="E18" s="761"/>
      <c r="F18" s="761"/>
      <c r="G18" s="761"/>
      <c r="H18" s="761"/>
      <c r="I18" s="761"/>
      <c r="J18" s="761"/>
      <c r="K18" s="761"/>
      <c r="L18" s="761"/>
      <c r="M18" s="761"/>
      <c r="N18" s="761"/>
      <c r="O18" s="761"/>
      <c r="P18" s="761"/>
      <c r="Q18" s="761"/>
      <c r="R18" s="761"/>
      <c r="S18" s="761"/>
      <c r="T18" s="761"/>
      <c r="U18" s="761"/>
      <c r="V18" s="761"/>
      <c r="W18" s="761"/>
      <c r="X18" s="761"/>
      <c r="Y18" s="761"/>
      <c r="Z18" s="761"/>
      <c r="AA18" s="761"/>
      <c r="AB18" s="761"/>
      <c r="AC18" s="761"/>
      <c r="AD18" s="761"/>
      <c r="AE18" s="761"/>
      <c r="AF18" s="761"/>
      <c r="AG18" s="761"/>
      <c r="AH18" s="761"/>
      <c r="AI18" s="761"/>
      <c r="AJ18" s="761"/>
      <c r="AK18" s="761"/>
      <c r="AL18" s="761"/>
      <c r="AM18" s="761"/>
      <c r="AN18" s="761"/>
      <c r="AO18" s="761"/>
      <c r="AP18" s="761"/>
      <c r="AQ18" s="761"/>
      <c r="AR18" s="761"/>
      <c r="AS18" s="761"/>
      <c r="AT18" s="761"/>
      <c r="AU18" s="761"/>
      <c r="AV18" s="761"/>
      <c r="AW18" s="761"/>
      <c r="AX18" s="761"/>
      <c r="AY18" s="761"/>
      <c r="AZ18" s="761"/>
      <c r="BA18" s="761"/>
      <c r="BB18" s="761"/>
      <c r="BC18" s="761"/>
      <c r="BD18" s="761"/>
      <c r="BE18" s="761"/>
      <c r="BF18" s="761"/>
      <c r="BG18" s="761"/>
      <c r="BH18" s="761"/>
      <c r="BI18" s="761"/>
      <c r="BJ18" s="761"/>
      <c r="BK18" s="761"/>
      <c r="BL18" s="761"/>
      <c r="BM18" s="761"/>
      <c r="BN18" s="761"/>
      <c r="BO18" s="761"/>
      <c r="BP18" s="761"/>
      <c r="BQ18" s="761"/>
      <c r="BR18" s="761"/>
      <c r="BS18" s="761"/>
      <c r="BT18" s="761"/>
      <c r="BU18" s="761"/>
      <c r="BV18" s="761"/>
      <c r="BW18" s="761"/>
      <c r="BX18" s="761"/>
      <c r="BY18" s="761"/>
      <c r="BZ18" s="761"/>
      <c r="CA18" s="761"/>
      <c r="CB18" s="761"/>
      <c r="CC18" s="761"/>
      <c r="CD18" s="761"/>
      <c r="CE18" s="761"/>
      <c r="CF18" s="761"/>
      <c r="CG18" s="761"/>
      <c r="CH18" s="761"/>
      <c r="CI18" s="761"/>
      <c r="CJ18" s="761"/>
      <c r="CK18" s="761"/>
      <c r="CL18" s="761"/>
      <c r="CM18" s="761"/>
      <c r="CN18" s="761"/>
      <c r="CO18" s="761"/>
      <c r="CP18" s="761"/>
      <c r="CQ18" s="761"/>
      <c r="CR18" s="761"/>
      <c r="CS18" s="761"/>
      <c r="CT18" s="761"/>
      <c r="CU18" s="761"/>
      <c r="CV18" s="761"/>
      <c r="CW18" s="761"/>
      <c r="CX18" s="761"/>
      <c r="CY18" s="761"/>
      <c r="CZ18" s="761"/>
      <c r="DA18" s="761"/>
      <c r="DB18" s="761"/>
      <c r="DC18" s="761"/>
      <c r="DD18" s="761"/>
      <c r="DE18" s="761"/>
      <c r="DF18" s="761"/>
      <c r="DG18" s="761"/>
      <c r="DH18" s="761"/>
      <c r="DI18" s="761"/>
      <c r="DJ18" s="761"/>
      <c r="DK18" s="761"/>
      <c r="DL18" s="761"/>
      <c r="DM18" s="761"/>
      <c r="DN18" s="761"/>
      <c r="DO18" s="761"/>
      <c r="DP18" s="761"/>
      <c r="DQ18" s="761"/>
      <c r="DR18" s="761"/>
      <c r="DS18" s="761"/>
      <c r="DT18" s="761"/>
      <c r="DU18" s="761"/>
      <c r="DV18" s="761"/>
      <c r="DW18" s="761"/>
      <c r="DX18" s="761"/>
      <c r="DY18" s="761"/>
      <c r="DZ18" s="761"/>
      <c r="EA18" s="761"/>
      <c r="EB18" s="761"/>
      <c r="EC18" s="761"/>
      <c r="ED18" s="761"/>
      <c r="EE18" s="761"/>
      <c r="EF18" s="761"/>
      <c r="EG18" s="761"/>
      <c r="EH18" s="761"/>
      <c r="EI18" s="761"/>
      <c r="EJ18" s="761"/>
      <c r="EK18" s="761"/>
      <c r="EL18" s="761"/>
      <c r="EM18" s="761"/>
    </row>
    <row r="19" spans="1:143" ht="15.75" customHeight="1" x14ac:dyDescent="0.25">
      <c r="A19" s="761"/>
      <c r="B19" s="761"/>
      <c r="C19" s="761"/>
      <c r="D19" s="761"/>
      <c r="E19" s="761"/>
      <c r="F19" s="761"/>
      <c r="G19" s="761"/>
      <c r="H19" s="761"/>
      <c r="I19" s="761"/>
      <c r="J19" s="761"/>
      <c r="K19" s="761"/>
      <c r="L19" s="761"/>
      <c r="M19" s="761"/>
      <c r="N19" s="761"/>
      <c r="O19" s="761"/>
      <c r="P19" s="761"/>
      <c r="Q19" s="761"/>
      <c r="R19" s="761"/>
      <c r="S19" s="761"/>
      <c r="T19" s="761"/>
      <c r="U19" s="761"/>
      <c r="V19" s="761"/>
      <c r="W19" s="761"/>
      <c r="X19" s="761"/>
      <c r="Y19" s="761"/>
      <c r="Z19" s="761"/>
      <c r="AA19" s="761"/>
      <c r="AB19" s="761"/>
      <c r="AC19" s="761"/>
      <c r="AD19" s="761"/>
      <c r="AE19" s="761"/>
      <c r="AF19" s="761"/>
      <c r="AG19" s="761"/>
      <c r="AH19" s="761"/>
      <c r="AI19" s="761"/>
      <c r="AJ19" s="761"/>
      <c r="AK19" s="761"/>
      <c r="AL19" s="761"/>
      <c r="AM19" s="761"/>
      <c r="AN19" s="761"/>
      <c r="AO19" s="761"/>
      <c r="AP19" s="761"/>
      <c r="AQ19" s="761"/>
      <c r="AR19" s="761"/>
      <c r="AS19" s="761"/>
      <c r="AT19" s="761"/>
      <c r="AU19" s="761"/>
      <c r="AV19" s="761"/>
      <c r="AW19" s="761"/>
      <c r="AX19" s="761"/>
      <c r="AY19" s="761"/>
      <c r="AZ19" s="761"/>
      <c r="BA19" s="761"/>
      <c r="BB19" s="761"/>
      <c r="BC19" s="761"/>
      <c r="BD19" s="761"/>
      <c r="BE19" s="761"/>
      <c r="BF19" s="761"/>
      <c r="BG19" s="761"/>
      <c r="BH19" s="761"/>
      <c r="BI19" s="761"/>
      <c r="BJ19" s="761"/>
      <c r="BK19" s="761"/>
      <c r="BL19" s="761"/>
      <c r="BM19" s="761"/>
      <c r="BN19" s="761"/>
      <c r="BO19" s="761"/>
      <c r="BP19" s="761"/>
      <c r="BQ19" s="761"/>
      <c r="BR19" s="761"/>
      <c r="BS19" s="761"/>
      <c r="BT19" s="761"/>
      <c r="BU19" s="761"/>
      <c r="BV19" s="761"/>
      <c r="BW19" s="761"/>
      <c r="BX19" s="761"/>
      <c r="BY19" s="761"/>
      <c r="BZ19" s="761"/>
      <c r="CA19" s="761"/>
      <c r="CB19" s="761"/>
      <c r="CC19" s="761"/>
      <c r="CD19" s="761"/>
      <c r="CE19" s="761"/>
      <c r="CF19" s="761"/>
      <c r="CG19" s="761"/>
      <c r="CH19" s="761"/>
      <c r="CI19" s="761"/>
      <c r="CJ19" s="761"/>
      <c r="CK19" s="761"/>
      <c r="CL19" s="761"/>
      <c r="CM19" s="761"/>
      <c r="CN19" s="761"/>
      <c r="CO19" s="761"/>
      <c r="CP19" s="761"/>
      <c r="CQ19" s="761"/>
      <c r="CR19" s="761"/>
      <c r="CS19" s="761"/>
      <c r="CT19" s="761"/>
      <c r="CU19" s="761"/>
      <c r="CV19" s="761"/>
      <c r="CW19" s="761"/>
      <c r="CX19" s="761"/>
      <c r="CY19" s="761"/>
      <c r="CZ19" s="761"/>
      <c r="DA19" s="761"/>
      <c r="DB19" s="761"/>
      <c r="DC19" s="761"/>
      <c r="DD19" s="761"/>
      <c r="DE19" s="761"/>
      <c r="DF19" s="761"/>
      <c r="DG19" s="761"/>
      <c r="DH19" s="761"/>
      <c r="DI19" s="761"/>
      <c r="DJ19" s="761"/>
      <c r="DK19" s="761"/>
      <c r="DL19" s="761"/>
      <c r="DM19" s="761"/>
      <c r="DN19" s="761"/>
      <c r="DO19" s="761"/>
      <c r="DP19" s="761"/>
      <c r="DQ19" s="761"/>
      <c r="DR19" s="761"/>
      <c r="DS19" s="761"/>
      <c r="DT19" s="761"/>
      <c r="DU19" s="761"/>
      <c r="DV19" s="761"/>
      <c r="DW19" s="761"/>
      <c r="DX19" s="761"/>
      <c r="DY19" s="761"/>
      <c r="DZ19" s="761"/>
      <c r="EA19" s="761"/>
      <c r="EB19" s="761"/>
      <c r="EC19" s="761"/>
      <c r="ED19" s="761"/>
      <c r="EE19" s="761"/>
      <c r="EF19" s="761"/>
      <c r="EG19" s="761"/>
      <c r="EH19" s="761"/>
      <c r="EI19" s="761"/>
      <c r="EJ19" s="761"/>
      <c r="EK19" s="761"/>
      <c r="EL19" s="761"/>
      <c r="EM19" s="761"/>
    </row>
    <row r="20" spans="1:143" ht="15.75" customHeight="1" x14ac:dyDescent="0.25">
      <c r="A20" s="761"/>
      <c r="B20" s="761"/>
      <c r="C20" s="761"/>
      <c r="D20" s="761"/>
      <c r="E20" s="761"/>
      <c r="F20" s="761"/>
      <c r="G20" s="761"/>
      <c r="H20" s="761"/>
      <c r="I20" s="761"/>
      <c r="J20" s="761"/>
      <c r="K20" s="761"/>
      <c r="L20" s="761"/>
      <c r="M20" s="761"/>
      <c r="N20" s="761"/>
      <c r="O20" s="761"/>
      <c r="P20" s="761"/>
      <c r="Q20" s="761"/>
      <c r="R20" s="761"/>
      <c r="S20" s="761"/>
      <c r="T20" s="761"/>
      <c r="U20" s="761"/>
      <c r="V20" s="761"/>
      <c r="W20" s="761"/>
      <c r="X20" s="761"/>
      <c r="Y20" s="761"/>
      <c r="Z20" s="761"/>
      <c r="AA20" s="761"/>
      <c r="AB20" s="761"/>
      <c r="AC20" s="761"/>
      <c r="AD20" s="761"/>
      <c r="AE20" s="761"/>
      <c r="AF20" s="761"/>
      <c r="AG20" s="761"/>
      <c r="AH20" s="761"/>
      <c r="AI20" s="761"/>
      <c r="AJ20" s="761"/>
      <c r="AK20" s="761"/>
      <c r="AL20" s="761"/>
      <c r="AM20" s="761"/>
      <c r="AN20" s="761"/>
      <c r="AO20" s="761"/>
      <c r="AP20" s="761"/>
      <c r="AQ20" s="761"/>
      <c r="AR20" s="761"/>
      <c r="AS20" s="761"/>
      <c r="AT20" s="761"/>
      <c r="AU20" s="761"/>
      <c r="AV20" s="761"/>
      <c r="AW20" s="761"/>
      <c r="AX20" s="761"/>
      <c r="AY20" s="761"/>
      <c r="AZ20" s="761"/>
      <c r="BA20" s="761"/>
      <c r="BB20" s="761"/>
      <c r="BC20" s="761"/>
      <c r="BD20" s="761"/>
      <c r="BE20" s="761"/>
      <c r="BF20" s="761"/>
      <c r="BG20" s="761"/>
      <c r="BH20" s="761"/>
      <c r="BI20" s="761"/>
      <c r="BJ20" s="761"/>
      <c r="BK20" s="761"/>
      <c r="BL20" s="761"/>
      <c r="BM20" s="761"/>
      <c r="BN20" s="761"/>
      <c r="BO20" s="761"/>
      <c r="BP20" s="761"/>
      <c r="BQ20" s="761"/>
      <c r="BR20" s="761"/>
      <c r="BS20" s="761"/>
      <c r="BT20" s="761"/>
      <c r="BU20" s="761"/>
      <c r="BV20" s="761"/>
      <c r="BW20" s="761"/>
      <c r="BX20" s="761"/>
      <c r="BY20" s="761"/>
      <c r="BZ20" s="761"/>
      <c r="CA20" s="761"/>
      <c r="CB20" s="761"/>
      <c r="CC20" s="761"/>
      <c r="CD20" s="761"/>
      <c r="CE20" s="761"/>
      <c r="CF20" s="761"/>
      <c r="CG20" s="761"/>
      <c r="CH20" s="761"/>
      <c r="CI20" s="761"/>
      <c r="CJ20" s="761"/>
      <c r="CK20" s="761"/>
      <c r="CL20" s="761"/>
      <c r="CM20" s="761"/>
      <c r="CN20" s="761"/>
      <c r="CO20" s="761"/>
      <c r="CP20" s="761"/>
      <c r="CQ20" s="761"/>
      <c r="CR20" s="761"/>
      <c r="CS20" s="761"/>
      <c r="CT20" s="761"/>
      <c r="CU20" s="761"/>
      <c r="CV20" s="761"/>
      <c r="CW20" s="761"/>
      <c r="CX20" s="761"/>
      <c r="CY20" s="761"/>
      <c r="CZ20" s="761"/>
      <c r="DA20" s="761"/>
      <c r="DB20" s="761"/>
      <c r="DC20" s="761"/>
      <c r="DD20" s="761"/>
      <c r="DE20" s="761"/>
      <c r="DF20" s="761"/>
      <c r="DG20" s="761"/>
      <c r="DH20" s="761"/>
      <c r="DI20" s="761"/>
      <c r="DJ20" s="761"/>
      <c r="DK20" s="761"/>
      <c r="DL20" s="761"/>
      <c r="DM20" s="761"/>
      <c r="DN20" s="761"/>
      <c r="DO20" s="761"/>
      <c r="DP20" s="761"/>
      <c r="DQ20" s="761"/>
      <c r="DR20" s="761"/>
      <c r="DS20" s="761"/>
      <c r="DT20" s="761"/>
      <c r="DU20" s="761"/>
      <c r="DV20" s="761"/>
      <c r="DW20" s="761"/>
      <c r="DX20" s="761"/>
      <c r="DY20" s="761"/>
      <c r="DZ20" s="761"/>
      <c r="EA20" s="761"/>
      <c r="EB20" s="761"/>
      <c r="EC20" s="761"/>
      <c r="ED20" s="761"/>
      <c r="EE20" s="761"/>
      <c r="EF20" s="761"/>
      <c r="EG20" s="761"/>
      <c r="EH20" s="761"/>
      <c r="EI20" s="761"/>
      <c r="EJ20" s="761"/>
      <c r="EK20" s="761"/>
      <c r="EL20" s="761"/>
      <c r="EM20" s="761"/>
    </row>
    <row r="21" spans="1:143" ht="15.75" customHeight="1" x14ac:dyDescent="0.25">
      <c r="A21" s="761"/>
      <c r="B21" s="761"/>
      <c r="C21" s="761"/>
      <c r="D21" s="761"/>
      <c r="E21" s="761"/>
      <c r="F21" s="761"/>
      <c r="G21" s="761"/>
      <c r="H21" s="761"/>
      <c r="I21" s="761"/>
      <c r="J21" s="761"/>
      <c r="K21" s="761"/>
      <c r="L21" s="761"/>
      <c r="M21" s="761"/>
      <c r="N21" s="761"/>
      <c r="O21" s="761"/>
      <c r="P21" s="761"/>
      <c r="Q21" s="761"/>
      <c r="R21" s="761"/>
      <c r="S21" s="761"/>
      <c r="T21" s="761"/>
      <c r="U21" s="761"/>
      <c r="V21" s="761"/>
      <c r="W21" s="761"/>
      <c r="X21" s="761"/>
      <c r="Y21" s="761"/>
      <c r="Z21" s="761"/>
      <c r="AA21" s="761"/>
      <c r="AB21" s="761"/>
      <c r="AC21" s="761"/>
      <c r="AD21" s="761"/>
      <c r="AE21" s="761"/>
      <c r="AF21" s="761"/>
      <c r="AG21" s="761"/>
      <c r="AH21" s="761"/>
      <c r="AI21" s="761"/>
      <c r="AJ21" s="761"/>
      <c r="AK21" s="761"/>
      <c r="AL21" s="761"/>
      <c r="AM21" s="761"/>
      <c r="AN21" s="761"/>
      <c r="AO21" s="761"/>
      <c r="AP21" s="761"/>
      <c r="AQ21" s="761"/>
      <c r="AR21" s="761"/>
      <c r="AS21" s="761"/>
      <c r="AT21" s="761"/>
      <c r="AU21" s="761"/>
      <c r="AV21" s="761"/>
      <c r="AW21" s="761"/>
      <c r="AX21" s="761"/>
      <c r="AY21" s="761"/>
      <c r="AZ21" s="761"/>
      <c r="BA21" s="761"/>
      <c r="BB21" s="761"/>
      <c r="BC21" s="761"/>
      <c r="BD21" s="761"/>
      <c r="BE21" s="761"/>
      <c r="BF21" s="761"/>
      <c r="BG21" s="761"/>
      <c r="BH21" s="761"/>
      <c r="BI21" s="761"/>
      <c r="BJ21" s="761"/>
      <c r="BK21" s="761"/>
      <c r="BL21" s="761"/>
      <c r="BM21" s="761"/>
      <c r="BN21" s="761"/>
      <c r="BO21" s="761"/>
      <c r="BP21" s="761"/>
      <c r="BQ21" s="761"/>
      <c r="BR21" s="761"/>
      <c r="BS21" s="761"/>
      <c r="BT21" s="761"/>
      <c r="BU21" s="761"/>
      <c r="BV21" s="761"/>
      <c r="BW21" s="761"/>
      <c r="BX21" s="761"/>
      <c r="BY21" s="761"/>
      <c r="BZ21" s="761"/>
      <c r="CA21" s="761"/>
      <c r="CB21" s="761"/>
      <c r="CC21" s="761"/>
      <c r="CD21" s="761"/>
      <c r="CE21" s="761"/>
      <c r="CF21" s="761"/>
      <c r="CG21" s="761"/>
      <c r="CH21" s="761"/>
      <c r="CI21" s="761"/>
      <c r="CJ21" s="761"/>
      <c r="CK21" s="761"/>
      <c r="CL21" s="761"/>
      <c r="CM21" s="761"/>
      <c r="CN21" s="761"/>
      <c r="CO21" s="761"/>
      <c r="CP21" s="761"/>
      <c r="CQ21" s="761"/>
      <c r="CR21" s="761"/>
      <c r="CS21" s="761"/>
      <c r="CT21" s="761"/>
      <c r="CU21" s="761"/>
      <c r="CV21" s="761"/>
      <c r="CW21" s="761"/>
      <c r="CX21" s="761"/>
      <c r="CY21" s="761"/>
      <c r="CZ21" s="761"/>
      <c r="DA21" s="761"/>
      <c r="DB21" s="761"/>
      <c r="DC21" s="761"/>
      <c r="DD21" s="761"/>
      <c r="DE21" s="761"/>
      <c r="DF21" s="761"/>
      <c r="DG21" s="761"/>
      <c r="DH21" s="761"/>
      <c r="DI21" s="761"/>
      <c r="DJ21" s="761"/>
      <c r="DK21" s="761"/>
      <c r="DL21" s="761"/>
      <c r="DM21" s="761"/>
      <c r="DN21" s="761"/>
      <c r="DO21" s="761"/>
      <c r="DP21" s="761"/>
      <c r="DQ21" s="761"/>
      <c r="DR21" s="761"/>
      <c r="DS21" s="761"/>
      <c r="DT21" s="761"/>
      <c r="DU21" s="761"/>
      <c r="DV21" s="761"/>
      <c r="DW21" s="761"/>
      <c r="DX21" s="761"/>
      <c r="DY21" s="761"/>
      <c r="DZ21" s="761"/>
      <c r="EA21" s="761"/>
      <c r="EB21" s="761"/>
      <c r="EC21" s="761"/>
      <c r="ED21" s="761"/>
      <c r="EE21" s="761"/>
      <c r="EF21" s="761"/>
      <c r="EG21" s="761"/>
      <c r="EH21" s="761"/>
      <c r="EI21" s="761"/>
      <c r="EJ21" s="761"/>
      <c r="EK21" s="761"/>
      <c r="EL21" s="761"/>
      <c r="EM21" s="761"/>
    </row>
    <row r="22" spans="1:143" ht="15.75" customHeight="1" x14ac:dyDescent="0.25">
      <c r="A22" s="761"/>
      <c r="B22" s="761"/>
      <c r="C22" s="761"/>
      <c r="D22" s="761"/>
      <c r="E22" s="761"/>
      <c r="F22" s="761"/>
      <c r="G22" s="761"/>
      <c r="H22" s="761"/>
      <c r="I22" s="761"/>
      <c r="J22" s="761"/>
      <c r="K22" s="761"/>
      <c r="L22" s="761"/>
      <c r="M22" s="761"/>
      <c r="N22" s="761"/>
      <c r="O22" s="761"/>
      <c r="P22" s="761"/>
      <c r="Q22" s="761"/>
      <c r="R22" s="761"/>
      <c r="S22" s="761"/>
      <c r="T22" s="761"/>
      <c r="U22" s="761"/>
      <c r="V22" s="761"/>
      <c r="W22" s="761"/>
      <c r="X22" s="761"/>
      <c r="Y22" s="761"/>
      <c r="Z22" s="761"/>
      <c r="AA22" s="761"/>
      <c r="AB22" s="761"/>
      <c r="AC22" s="761"/>
      <c r="AD22" s="761"/>
      <c r="AE22" s="761"/>
      <c r="AF22" s="761"/>
      <c r="AG22" s="761"/>
      <c r="AH22" s="761"/>
      <c r="AI22" s="761"/>
      <c r="AJ22" s="761"/>
      <c r="AK22" s="761"/>
      <c r="AL22" s="761"/>
      <c r="AM22" s="761"/>
      <c r="AN22" s="761"/>
      <c r="AO22" s="761"/>
      <c r="AP22" s="761"/>
      <c r="AQ22" s="761"/>
      <c r="AR22" s="761"/>
      <c r="AS22" s="761"/>
      <c r="AT22" s="761"/>
      <c r="AU22" s="761"/>
      <c r="AV22" s="761"/>
      <c r="AW22" s="761"/>
      <c r="AX22" s="761"/>
      <c r="AY22" s="761"/>
      <c r="AZ22" s="761"/>
      <c r="BA22" s="761"/>
      <c r="BB22" s="761"/>
      <c r="BC22" s="761"/>
      <c r="BD22" s="761"/>
      <c r="BE22" s="761"/>
      <c r="BF22" s="761"/>
      <c r="BG22" s="761"/>
      <c r="BH22" s="761"/>
      <c r="BI22" s="761"/>
      <c r="BJ22" s="761"/>
      <c r="BK22" s="761"/>
      <c r="BL22" s="761"/>
      <c r="BM22" s="761"/>
      <c r="BN22" s="761"/>
      <c r="BO22" s="761"/>
      <c r="BP22" s="761"/>
      <c r="BQ22" s="761"/>
      <c r="BR22" s="761"/>
      <c r="BS22" s="761"/>
      <c r="BT22" s="761"/>
      <c r="BU22" s="761"/>
      <c r="BV22" s="761"/>
      <c r="BW22" s="761"/>
      <c r="BX22" s="761"/>
      <c r="BY22" s="761"/>
      <c r="BZ22" s="761"/>
      <c r="CA22" s="761"/>
      <c r="CB22" s="761"/>
      <c r="CC22" s="761"/>
      <c r="CD22" s="761"/>
      <c r="CE22" s="761"/>
      <c r="CF22" s="761"/>
      <c r="CG22" s="761"/>
      <c r="CH22" s="761"/>
      <c r="CI22" s="761"/>
      <c r="CJ22" s="761"/>
      <c r="CK22" s="761"/>
      <c r="CL22" s="761"/>
      <c r="CM22" s="761"/>
      <c r="CN22" s="761"/>
      <c r="CO22" s="761"/>
      <c r="CP22" s="761"/>
      <c r="CQ22" s="761"/>
      <c r="CR22" s="761"/>
      <c r="CS22" s="761"/>
      <c r="CT22" s="761"/>
      <c r="CU22" s="761"/>
      <c r="CV22" s="761"/>
      <c r="CW22" s="761"/>
      <c r="CX22" s="761"/>
      <c r="CY22" s="761"/>
      <c r="CZ22" s="761"/>
      <c r="DA22" s="761"/>
      <c r="DB22" s="761"/>
      <c r="DC22" s="761"/>
      <c r="DD22" s="761"/>
      <c r="DE22" s="761"/>
      <c r="DF22" s="761"/>
      <c r="DG22" s="761"/>
      <c r="DH22" s="761"/>
      <c r="DI22" s="761"/>
      <c r="DJ22" s="761"/>
      <c r="DK22" s="761"/>
      <c r="DL22" s="761"/>
      <c r="DM22" s="761"/>
      <c r="DN22" s="761"/>
      <c r="DO22" s="761"/>
      <c r="DP22" s="761"/>
      <c r="DQ22" s="761"/>
      <c r="DR22" s="761"/>
      <c r="DS22" s="761"/>
      <c r="DT22" s="761"/>
      <c r="DU22" s="761"/>
      <c r="DV22" s="761"/>
      <c r="DW22" s="761"/>
      <c r="DX22" s="761"/>
      <c r="DY22" s="761"/>
      <c r="DZ22" s="761"/>
      <c r="EA22" s="761"/>
      <c r="EB22" s="761"/>
      <c r="EC22" s="761"/>
      <c r="ED22" s="761"/>
      <c r="EE22" s="761"/>
      <c r="EF22" s="761"/>
      <c r="EG22" s="761"/>
      <c r="EH22" s="761"/>
      <c r="EI22" s="761"/>
      <c r="EJ22" s="761"/>
      <c r="EK22" s="761"/>
      <c r="EL22" s="761"/>
      <c r="EM22" s="761"/>
    </row>
    <row r="23" spans="1:143" ht="15.75" customHeight="1" x14ac:dyDescent="0.25">
      <c r="A23" s="761"/>
      <c r="B23" s="761"/>
      <c r="C23" s="761"/>
      <c r="D23" s="761"/>
      <c r="E23" s="761"/>
      <c r="F23" s="761"/>
      <c r="G23" s="761"/>
      <c r="H23" s="761"/>
      <c r="I23" s="761"/>
      <c r="J23" s="761"/>
      <c r="K23" s="761"/>
      <c r="L23" s="761"/>
      <c r="M23" s="761"/>
      <c r="N23" s="761"/>
      <c r="O23" s="761"/>
      <c r="P23" s="761"/>
      <c r="Q23" s="761"/>
      <c r="R23" s="761"/>
      <c r="S23" s="761"/>
      <c r="T23" s="761"/>
      <c r="U23" s="761"/>
      <c r="V23" s="761"/>
      <c r="W23" s="761"/>
      <c r="X23" s="761"/>
      <c r="Y23" s="761"/>
      <c r="Z23" s="761"/>
      <c r="AA23" s="761"/>
      <c r="AB23" s="761"/>
      <c r="AC23" s="761"/>
      <c r="AD23" s="761"/>
      <c r="AE23" s="761"/>
      <c r="AF23" s="761"/>
      <c r="AG23" s="761"/>
      <c r="AH23" s="761"/>
      <c r="AI23" s="761"/>
      <c r="AJ23" s="761"/>
      <c r="AK23" s="761"/>
      <c r="AL23" s="761"/>
      <c r="AM23" s="761"/>
      <c r="AN23" s="761"/>
      <c r="AO23" s="761"/>
      <c r="AP23" s="761"/>
      <c r="AQ23" s="761"/>
      <c r="AR23" s="761"/>
      <c r="AS23" s="761"/>
      <c r="AT23" s="761"/>
      <c r="AU23" s="761"/>
      <c r="AV23" s="761"/>
      <c r="AW23" s="761"/>
      <c r="AX23" s="761"/>
      <c r="AY23" s="761"/>
      <c r="AZ23" s="761"/>
      <c r="BA23" s="761"/>
      <c r="BB23" s="761"/>
      <c r="BC23" s="761"/>
      <c r="BD23" s="761"/>
      <c r="BE23" s="761"/>
      <c r="BF23" s="761"/>
      <c r="BG23" s="761"/>
      <c r="BH23" s="761"/>
      <c r="BI23" s="761"/>
      <c r="BJ23" s="761"/>
      <c r="BK23" s="761"/>
      <c r="BL23" s="761"/>
      <c r="BM23" s="761"/>
      <c r="BN23" s="761"/>
      <c r="BO23" s="761"/>
      <c r="BP23" s="761"/>
      <c r="BQ23" s="761"/>
      <c r="BR23" s="761"/>
      <c r="BS23" s="761"/>
      <c r="BT23" s="761"/>
      <c r="BU23" s="761"/>
      <c r="BV23" s="761"/>
      <c r="BW23" s="761"/>
      <c r="BX23" s="761"/>
      <c r="BY23" s="761"/>
      <c r="BZ23" s="761"/>
      <c r="CA23" s="761"/>
      <c r="CB23" s="761"/>
      <c r="CC23" s="761"/>
      <c r="CD23" s="761"/>
      <c r="CE23" s="761"/>
      <c r="CF23" s="761"/>
      <c r="CG23" s="761"/>
      <c r="CH23" s="761"/>
      <c r="CI23" s="761"/>
      <c r="CJ23" s="761"/>
      <c r="CK23" s="761"/>
      <c r="CL23" s="761"/>
      <c r="CM23" s="761"/>
      <c r="CN23" s="761"/>
      <c r="CO23" s="761"/>
      <c r="CP23" s="761"/>
      <c r="CQ23" s="761"/>
      <c r="CR23" s="761"/>
      <c r="CS23" s="761"/>
      <c r="CT23" s="761"/>
      <c r="CU23" s="761"/>
      <c r="CV23" s="761"/>
      <c r="CW23" s="761"/>
      <c r="CX23" s="761"/>
      <c r="CY23" s="761"/>
      <c r="CZ23" s="761"/>
      <c r="DA23" s="761"/>
      <c r="DB23" s="761"/>
      <c r="DC23" s="761"/>
      <c r="DD23" s="761"/>
      <c r="DE23" s="761"/>
      <c r="DF23" s="761"/>
      <c r="DG23" s="761"/>
      <c r="DH23" s="761"/>
      <c r="DI23" s="761"/>
      <c r="DJ23" s="761"/>
      <c r="DK23" s="761"/>
      <c r="DL23" s="761"/>
      <c r="DM23" s="761"/>
      <c r="DN23" s="761"/>
      <c r="DO23" s="761"/>
      <c r="DP23" s="761"/>
      <c r="DQ23" s="761"/>
      <c r="DR23" s="761"/>
      <c r="DS23" s="761"/>
      <c r="DT23" s="761"/>
      <c r="DU23" s="761"/>
      <c r="DV23" s="761"/>
      <c r="DW23" s="761"/>
      <c r="DX23" s="761"/>
      <c r="DY23" s="761"/>
      <c r="DZ23" s="761"/>
      <c r="EA23" s="761"/>
      <c r="EB23" s="761"/>
      <c r="EC23" s="761"/>
      <c r="ED23" s="761"/>
      <c r="EE23" s="761"/>
      <c r="EF23" s="761"/>
      <c r="EG23" s="761"/>
      <c r="EH23" s="761"/>
      <c r="EI23" s="761"/>
      <c r="EJ23" s="761"/>
      <c r="EK23" s="761"/>
      <c r="EL23" s="761"/>
      <c r="EM23" s="761"/>
    </row>
    <row r="24" spans="1:143" ht="15.75" customHeight="1" x14ac:dyDescent="0.25">
      <c r="A24" s="761"/>
      <c r="B24" s="761"/>
      <c r="C24" s="761"/>
      <c r="D24" s="761"/>
      <c r="E24" s="761"/>
      <c r="F24" s="761"/>
      <c r="G24" s="761"/>
      <c r="H24" s="761"/>
      <c r="I24" s="761"/>
      <c r="J24" s="761"/>
      <c r="K24" s="761"/>
      <c r="L24" s="761"/>
      <c r="M24" s="761"/>
      <c r="N24" s="761"/>
      <c r="O24" s="761"/>
      <c r="P24" s="761"/>
      <c r="Q24" s="761"/>
      <c r="R24" s="761"/>
      <c r="S24" s="761"/>
      <c r="T24" s="761"/>
      <c r="U24" s="761"/>
      <c r="V24" s="761"/>
      <c r="W24" s="761"/>
      <c r="X24" s="761"/>
      <c r="Y24" s="761"/>
      <c r="Z24" s="761"/>
      <c r="AA24" s="761"/>
      <c r="AB24" s="761"/>
      <c r="AC24" s="761"/>
      <c r="AD24" s="761"/>
      <c r="AE24" s="761"/>
      <c r="AF24" s="761"/>
      <c r="AG24" s="761"/>
      <c r="AH24" s="761"/>
      <c r="AI24" s="761"/>
      <c r="AJ24" s="761"/>
      <c r="AK24" s="761"/>
      <c r="AL24" s="761"/>
      <c r="AM24" s="761"/>
      <c r="AN24" s="761"/>
      <c r="AO24" s="761"/>
      <c r="AP24" s="761"/>
      <c r="AQ24" s="761"/>
      <c r="AR24" s="761"/>
      <c r="AS24" s="761"/>
      <c r="AT24" s="761"/>
      <c r="AU24" s="761"/>
      <c r="AV24" s="761"/>
      <c r="AW24" s="761"/>
      <c r="AX24" s="761"/>
      <c r="AY24" s="761"/>
      <c r="AZ24" s="761"/>
      <c r="BA24" s="761"/>
      <c r="BB24" s="761"/>
      <c r="BC24" s="761"/>
      <c r="BD24" s="761"/>
      <c r="BE24" s="761"/>
      <c r="BF24" s="761"/>
      <c r="BG24" s="761"/>
      <c r="BH24" s="761"/>
      <c r="BI24" s="761"/>
      <c r="BJ24" s="761"/>
      <c r="BK24" s="761"/>
      <c r="BL24" s="761"/>
      <c r="BM24" s="761"/>
      <c r="BN24" s="761"/>
      <c r="BO24" s="761"/>
      <c r="BP24" s="761"/>
      <c r="BQ24" s="761"/>
      <c r="BR24" s="761"/>
      <c r="BS24" s="761"/>
      <c r="BT24" s="761"/>
      <c r="BU24" s="761"/>
      <c r="BV24" s="761"/>
      <c r="BW24" s="761"/>
      <c r="BX24" s="761"/>
      <c r="BY24" s="761"/>
      <c r="BZ24" s="761"/>
      <c r="CA24" s="761"/>
      <c r="CB24" s="761"/>
      <c r="CC24" s="761"/>
      <c r="CD24" s="761"/>
      <c r="CE24" s="761"/>
      <c r="CF24" s="761"/>
      <c r="CG24" s="761"/>
      <c r="CH24" s="761"/>
      <c r="CI24" s="761"/>
      <c r="CJ24" s="761"/>
      <c r="CK24" s="761"/>
      <c r="CL24" s="761"/>
      <c r="CM24" s="761"/>
      <c r="CN24" s="761"/>
      <c r="CO24" s="761"/>
      <c r="CP24" s="761"/>
      <c r="CQ24" s="761"/>
      <c r="CR24" s="761"/>
      <c r="CS24" s="761"/>
      <c r="CT24" s="761"/>
      <c r="CU24" s="761"/>
      <c r="CV24" s="761"/>
      <c r="CW24" s="761"/>
      <c r="CX24" s="761"/>
      <c r="CY24" s="761"/>
      <c r="CZ24" s="761"/>
      <c r="DA24" s="761"/>
      <c r="DB24" s="761"/>
      <c r="DC24" s="761"/>
      <c r="DD24" s="761"/>
      <c r="DE24" s="761"/>
      <c r="DF24" s="761"/>
      <c r="DG24" s="761"/>
      <c r="DH24" s="761"/>
      <c r="DI24" s="761"/>
      <c r="DJ24" s="761"/>
      <c r="DK24" s="761"/>
      <c r="DL24" s="761"/>
      <c r="DM24" s="761"/>
      <c r="DN24" s="761"/>
      <c r="DO24" s="761"/>
      <c r="DP24" s="761"/>
      <c r="DQ24" s="761"/>
      <c r="DR24" s="761"/>
      <c r="DS24" s="761"/>
      <c r="DT24" s="761"/>
      <c r="DU24" s="761"/>
      <c r="DV24" s="761"/>
      <c r="DW24" s="761"/>
      <c r="DX24" s="761"/>
      <c r="DY24" s="761"/>
      <c r="DZ24" s="761"/>
      <c r="EA24" s="761"/>
      <c r="EB24" s="761"/>
      <c r="EC24" s="761"/>
      <c r="ED24" s="761"/>
      <c r="EE24" s="761"/>
      <c r="EF24" s="761"/>
      <c r="EG24" s="761"/>
      <c r="EH24" s="761"/>
      <c r="EI24" s="761"/>
      <c r="EJ24" s="761"/>
      <c r="EK24" s="761"/>
      <c r="EL24" s="761"/>
      <c r="EM24" s="761"/>
    </row>
    <row r="25" spans="1:143" ht="15.75" customHeight="1" x14ac:dyDescent="0.25">
      <c r="A25" s="761"/>
      <c r="B25" s="761"/>
      <c r="C25" s="761"/>
      <c r="D25" s="761"/>
      <c r="E25" s="761"/>
      <c r="F25" s="761"/>
      <c r="G25" s="761"/>
      <c r="H25" s="761"/>
      <c r="I25" s="761"/>
      <c r="J25" s="761"/>
      <c r="K25" s="761"/>
      <c r="L25" s="761"/>
      <c r="M25" s="761"/>
      <c r="N25" s="761"/>
      <c r="O25" s="761"/>
      <c r="P25" s="761"/>
      <c r="Q25" s="761"/>
      <c r="R25" s="761"/>
      <c r="S25" s="761"/>
      <c r="T25" s="761"/>
      <c r="U25" s="761"/>
      <c r="V25" s="761"/>
      <c r="W25" s="761"/>
      <c r="X25" s="761"/>
      <c r="Y25" s="761"/>
      <c r="Z25" s="761"/>
      <c r="AA25" s="761"/>
      <c r="AB25" s="761"/>
      <c r="AC25" s="761"/>
      <c r="AD25" s="761"/>
      <c r="AE25" s="761"/>
      <c r="AF25" s="761"/>
      <c r="AG25" s="761"/>
      <c r="AH25" s="761"/>
      <c r="AI25" s="761"/>
      <c r="AJ25" s="761"/>
      <c r="AK25" s="761"/>
      <c r="AL25" s="761"/>
      <c r="AM25" s="761"/>
      <c r="AN25" s="761"/>
      <c r="AO25" s="761"/>
      <c r="AP25" s="761"/>
      <c r="AQ25" s="761"/>
      <c r="AR25" s="761"/>
      <c r="AS25" s="761"/>
      <c r="AT25" s="761"/>
      <c r="AU25" s="761"/>
      <c r="AV25" s="761"/>
      <c r="AW25" s="761"/>
      <c r="AX25" s="761"/>
      <c r="AY25" s="761"/>
      <c r="AZ25" s="761"/>
      <c r="BA25" s="761"/>
      <c r="BB25" s="761"/>
      <c r="BC25" s="761"/>
      <c r="BD25" s="761"/>
      <c r="BE25" s="761"/>
      <c r="BF25" s="761"/>
      <c r="BG25" s="761"/>
      <c r="BH25" s="761"/>
      <c r="BI25" s="761"/>
      <c r="BJ25" s="761"/>
      <c r="BK25" s="761"/>
      <c r="BL25" s="761"/>
      <c r="BM25" s="761"/>
      <c r="BN25" s="761"/>
      <c r="BO25" s="761"/>
      <c r="BP25" s="761"/>
      <c r="BQ25" s="761"/>
      <c r="BR25" s="761"/>
      <c r="BS25" s="761"/>
      <c r="BT25" s="761"/>
      <c r="BU25" s="761"/>
      <c r="BV25" s="761"/>
      <c r="BW25" s="761"/>
      <c r="BX25" s="761"/>
      <c r="BY25" s="761"/>
      <c r="BZ25" s="761"/>
      <c r="CA25" s="761"/>
      <c r="CB25" s="761"/>
      <c r="CC25" s="761"/>
      <c r="CD25" s="761"/>
      <c r="CE25" s="761"/>
      <c r="CF25" s="761"/>
      <c r="CG25" s="761"/>
      <c r="CH25" s="761"/>
      <c r="CI25" s="761"/>
      <c r="CJ25" s="761"/>
      <c r="CK25" s="761"/>
      <c r="CL25" s="761"/>
      <c r="CM25" s="761"/>
      <c r="CN25" s="761"/>
      <c r="CO25" s="761"/>
      <c r="CP25" s="761"/>
      <c r="CQ25" s="761"/>
      <c r="CR25" s="761"/>
      <c r="CS25" s="761"/>
      <c r="CT25" s="761"/>
      <c r="CU25" s="761"/>
      <c r="CV25" s="761"/>
      <c r="CW25" s="761"/>
      <c r="CX25" s="761"/>
      <c r="CY25" s="761"/>
      <c r="CZ25" s="761"/>
      <c r="DA25" s="761"/>
      <c r="DB25" s="761"/>
      <c r="DC25" s="761"/>
      <c r="DD25" s="761"/>
      <c r="DE25" s="761"/>
      <c r="DF25" s="761"/>
      <c r="DG25" s="761"/>
      <c r="DH25" s="761"/>
      <c r="DI25" s="761"/>
      <c r="DJ25" s="761"/>
      <c r="DK25" s="761"/>
      <c r="DL25" s="761"/>
      <c r="DM25" s="761"/>
      <c r="DN25" s="761"/>
      <c r="DO25" s="761"/>
      <c r="DP25" s="761"/>
      <c r="DQ25" s="761"/>
      <c r="DR25" s="761"/>
      <c r="DS25" s="761"/>
      <c r="DT25" s="761"/>
      <c r="DU25" s="761"/>
      <c r="DV25" s="761"/>
      <c r="DW25" s="761"/>
      <c r="DX25" s="761"/>
      <c r="DY25" s="761"/>
      <c r="DZ25" s="761"/>
      <c r="EA25" s="761"/>
      <c r="EB25" s="761"/>
      <c r="EC25" s="761"/>
      <c r="ED25" s="761"/>
      <c r="EE25" s="761"/>
      <c r="EF25" s="761"/>
      <c r="EG25" s="761"/>
      <c r="EH25" s="761"/>
      <c r="EI25" s="761"/>
      <c r="EJ25" s="761"/>
      <c r="EK25" s="761"/>
      <c r="EL25" s="761"/>
      <c r="EM25" s="761"/>
    </row>
    <row r="26" spans="1:143" ht="15.75" customHeight="1" x14ac:dyDescent="0.25">
      <c r="A26" s="761"/>
      <c r="B26" s="761"/>
      <c r="C26" s="761"/>
      <c r="D26" s="761"/>
      <c r="E26" s="761"/>
      <c r="F26" s="761"/>
      <c r="G26" s="761"/>
      <c r="H26" s="761"/>
      <c r="I26" s="761"/>
      <c r="J26" s="761"/>
      <c r="K26" s="761"/>
      <c r="L26" s="761"/>
      <c r="M26" s="761"/>
      <c r="N26" s="761"/>
      <c r="O26" s="761"/>
      <c r="P26" s="761"/>
      <c r="Q26" s="761"/>
      <c r="R26" s="761"/>
      <c r="S26" s="761"/>
      <c r="T26" s="761"/>
      <c r="U26" s="761"/>
      <c r="V26" s="761"/>
      <c r="W26" s="761"/>
      <c r="X26" s="761"/>
      <c r="Y26" s="761"/>
      <c r="Z26" s="761"/>
      <c r="AA26" s="761"/>
      <c r="AB26" s="761"/>
      <c r="AC26" s="761"/>
      <c r="AD26" s="761"/>
      <c r="AE26" s="761"/>
      <c r="AF26" s="761"/>
      <c r="AG26" s="761"/>
      <c r="AH26" s="761"/>
      <c r="AI26" s="761"/>
      <c r="AJ26" s="761"/>
      <c r="AK26" s="761"/>
      <c r="AL26" s="761"/>
      <c r="AM26" s="761"/>
      <c r="AN26" s="761"/>
      <c r="AO26" s="761"/>
      <c r="AP26" s="761"/>
      <c r="AQ26" s="761"/>
      <c r="AR26" s="761"/>
      <c r="AS26" s="761"/>
      <c r="AT26" s="761"/>
      <c r="AU26" s="761"/>
      <c r="AV26" s="761"/>
      <c r="AW26" s="761"/>
      <c r="AX26" s="761"/>
      <c r="AY26" s="761"/>
      <c r="AZ26" s="761"/>
      <c r="BA26" s="761"/>
      <c r="BB26" s="761"/>
      <c r="BC26" s="761"/>
      <c r="BD26" s="761"/>
      <c r="BE26" s="761"/>
      <c r="BF26" s="761"/>
      <c r="BG26" s="761"/>
      <c r="BH26" s="761"/>
      <c r="BI26" s="761"/>
      <c r="BJ26" s="761"/>
      <c r="BK26" s="761"/>
      <c r="BL26" s="761"/>
      <c r="BM26" s="761"/>
      <c r="BN26" s="761"/>
      <c r="BO26" s="761"/>
      <c r="BP26" s="761"/>
      <c r="BQ26" s="761"/>
      <c r="BR26" s="761"/>
      <c r="BS26" s="761"/>
      <c r="BT26" s="761"/>
      <c r="BU26" s="761"/>
      <c r="BV26" s="761"/>
      <c r="BW26" s="761"/>
      <c r="BX26" s="761"/>
      <c r="BY26" s="761"/>
      <c r="BZ26" s="761"/>
      <c r="CA26" s="761"/>
      <c r="CB26" s="761"/>
      <c r="CC26" s="761"/>
      <c r="CD26" s="761"/>
      <c r="CE26" s="761"/>
      <c r="CF26" s="761"/>
      <c r="CG26" s="761"/>
      <c r="CH26" s="761"/>
      <c r="CI26" s="761"/>
      <c r="CJ26" s="761"/>
      <c r="CK26" s="761"/>
      <c r="CL26" s="761"/>
      <c r="CM26" s="761"/>
      <c r="CN26" s="761"/>
      <c r="CO26" s="761"/>
      <c r="CP26" s="761"/>
      <c r="CQ26" s="761"/>
      <c r="CR26" s="761"/>
      <c r="CS26" s="761"/>
      <c r="CT26" s="761"/>
      <c r="CU26" s="761"/>
      <c r="CV26" s="761"/>
      <c r="CW26" s="761"/>
      <c r="CX26" s="761"/>
      <c r="CY26" s="761"/>
      <c r="CZ26" s="761"/>
      <c r="DA26" s="761"/>
      <c r="DB26" s="761"/>
      <c r="DC26" s="761"/>
      <c r="DD26" s="761"/>
      <c r="DE26" s="761"/>
      <c r="DF26" s="761"/>
      <c r="DG26" s="761"/>
      <c r="DH26" s="761"/>
      <c r="DI26" s="761"/>
      <c r="DJ26" s="761"/>
      <c r="DK26" s="761"/>
      <c r="DL26" s="761"/>
      <c r="DM26" s="761"/>
      <c r="DN26" s="761"/>
      <c r="DO26" s="761"/>
      <c r="DP26" s="761"/>
      <c r="DQ26" s="761"/>
      <c r="DR26" s="761"/>
      <c r="DS26" s="761"/>
      <c r="DT26" s="761"/>
      <c r="DU26" s="761"/>
      <c r="DV26" s="761"/>
      <c r="DW26" s="761"/>
      <c r="DX26" s="761"/>
      <c r="DY26" s="761"/>
      <c r="DZ26" s="761"/>
      <c r="EA26" s="761"/>
      <c r="EB26" s="761"/>
      <c r="EC26" s="761"/>
      <c r="ED26" s="761"/>
      <c r="EE26" s="761"/>
      <c r="EF26" s="761"/>
      <c r="EG26" s="761"/>
      <c r="EH26" s="761"/>
      <c r="EI26" s="761"/>
      <c r="EJ26" s="761"/>
      <c r="EK26" s="761"/>
      <c r="EL26" s="761"/>
      <c r="EM26" s="761"/>
    </row>
    <row r="27" spans="1:143" ht="15.75" customHeight="1" x14ac:dyDescent="0.25">
      <c r="A27" s="761"/>
      <c r="B27" s="761"/>
      <c r="C27" s="761"/>
      <c r="D27" s="761"/>
      <c r="E27" s="761"/>
      <c r="F27" s="761"/>
      <c r="G27" s="761"/>
      <c r="H27" s="761"/>
      <c r="I27" s="761"/>
      <c r="J27" s="761"/>
      <c r="K27" s="761"/>
      <c r="L27" s="761"/>
      <c r="M27" s="761"/>
      <c r="N27" s="761"/>
      <c r="O27" s="761"/>
      <c r="P27" s="761"/>
      <c r="Q27" s="761"/>
      <c r="R27" s="761"/>
      <c r="S27" s="761"/>
      <c r="T27" s="761"/>
      <c r="U27" s="761"/>
      <c r="V27" s="761"/>
      <c r="W27" s="761"/>
      <c r="X27" s="761"/>
      <c r="Y27" s="761"/>
      <c r="Z27" s="761"/>
      <c r="AA27" s="761"/>
      <c r="AB27" s="761"/>
      <c r="AC27" s="761"/>
      <c r="AD27" s="761"/>
      <c r="AE27" s="761"/>
      <c r="AF27" s="761"/>
      <c r="AG27" s="761"/>
      <c r="AH27" s="761"/>
      <c r="AI27" s="761"/>
      <c r="AJ27" s="761"/>
      <c r="AK27" s="761"/>
      <c r="AL27" s="761"/>
      <c r="AM27" s="761"/>
      <c r="AN27" s="761"/>
      <c r="AO27" s="761"/>
      <c r="AP27" s="761"/>
      <c r="AQ27" s="761"/>
      <c r="AR27" s="761"/>
      <c r="AS27" s="761"/>
      <c r="AT27" s="761"/>
      <c r="AU27" s="761"/>
      <c r="AV27" s="761"/>
      <c r="AW27" s="761"/>
      <c r="AX27" s="761"/>
      <c r="AY27" s="761"/>
      <c r="AZ27" s="761"/>
      <c r="BA27" s="761"/>
      <c r="BB27" s="761"/>
      <c r="BC27" s="761"/>
      <c r="BD27" s="761"/>
      <c r="BE27" s="761"/>
      <c r="BF27" s="761"/>
      <c r="BG27" s="761"/>
      <c r="BH27" s="761"/>
      <c r="BI27" s="761"/>
      <c r="BJ27" s="761"/>
      <c r="BK27" s="761"/>
      <c r="BL27" s="761"/>
      <c r="BM27" s="761"/>
      <c r="BN27" s="761"/>
      <c r="BO27" s="761"/>
      <c r="BP27" s="761"/>
      <c r="BQ27" s="761"/>
      <c r="BR27" s="761"/>
      <c r="BS27" s="761"/>
      <c r="BT27" s="761"/>
      <c r="BU27" s="761"/>
      <c r="BV27" s="761"/>
      <c r="BW27" s="761"/>
      <c r="BX27" s="761"/>
      <c r="BY27" s="761"/>
      <c r="BZ27" s="761"/>
      <c r="CA27" s="761"/>
      <c r="CB27" s="761"/>
      <c r="CC27" s="761"/>
      <c r="CD27" s="761"/>
      <c r="CE27" s="761"/>
      <c r="CF27" s="761"/>
      <c r="CG27" s="761"/>
      <c r="CH27" s="761"/>
      <c r="CI27" s="761"/>
      <c r="CJ27" s="761"/>
      <c r="CK27" s="761"/>
      <c r="CL27" s="761"/>
      <c r="CM27" s="761"/>
      <c r="CN27" s="761"/>
      <c r="CO27" s="761"/>
      <c r="CP27" s="761"/>
      <c r="CQ27" s="761"/>
      <c r="CR27" s="761"/>
      <c r="CS27" s="761"/>
      <c r="CT27" s="761"/>
      <c r="CU27" s="761"/>
      <c r="CV27" s="761"/>
      <c r="CW27" s="761"/>
      <c r="CX27" s="761"/>
      <c r="CY27" s="761"/>
      <c r="CZ27" s="761"/>
      <c r="DA27" s="761"/>
      <c r="DB27" s="761"/>
      <c r="DC27" s="761"/>
      <c r="DD27" s="761"/>
      <c r="DE27" s="761"/>
      <c r="DF27" s="761"/>
      <c r="DG27" s="761"/>
      <c r="DH27" s="761"/>
      <c r="DI27" s="761"/>
      <c r="DJ27" s="761"/>
      <c r="DK27" s="761"/>
      <c r="DL27" s="761"/>
      <c r="DM27" s="761"/>
      <c r="DN27" s="761"/>
      <c r="DO27" s="761"/>
      <c r="DP27" s="761"/>
      <c r="DQ27" s="761"/>
      <c r="DR27" s="761"/>
      <c r="DS27" s="761"/>
      <c r="DT27" s="761"/>
      <c r="DU27" s="761"/>
      <c r="DV27" s="761"/>
      <c r="DW27" s="761"/>
      <c r="DX27" s="761"/>
      <c r="DY27" s="761"/>
      <c r="DZ27" s="761"/>
      <c r="EA27" s="761"/>
      <c r="EB27" s="761"/>
      <c r="EC27" s="761"/>
      <c r="ED27" s="761"/>
      <c r="EE27" s="761"/>
      <c r="EF27" s="761"/>
      <c r="EG27" s="761"/>
      <c r="EH27" s="761"/>
      <c r="EI27" s="761"/>
      <c r="EJ27" s="761"/>
      <c r="EK27" s="761"/>
      <c r="EL27" s="761"/>
      <c r="EM27" s="761"/>
    </row>
    <row r="28" spans="1:143" ht="15.75" customHeight="1" x14ac:dyDescent="0.25">
      <c r="A28" s="761"/>
      <c r="B28" s="761"/>
      <c r="C28" s="761"/>
      <c r="D28" s="761"/>
      <c r="E28" s="761"/>
      <c r="F28" s="761"/>
      <c r="G28" s="761"/>
      <c r="H28" s="761"/>
      <c r="I28" s="761"/>
      <c r="J28" s="761"/>
      <c r="K28" s="761"/>
      <c r="L28" s="761"/>
      <c r="M28" s="761"/>
      <c r="N28" s="761"/>
      <c r="O28" s="761"/>
      <c r="P28" s="761"/>
      <c r="Q28" s="761"/>
      <c r="R28" s="761"/>
      <c r="S28" s="761"/>
      <c r="T28" s="761"/>
      <c r="U28" s="761"/>
      <c r="V28" s="761"/>
      <c r="W28" s="761"/>
      <c r="X28" s="761"/>
      <c r="Y28" s="761"/>
      <c r="Z28" s="761"/>
      <c r="AA28" s="761"/>
      <c r="AB28" s="761"/>
      <c r="AC28" s="761"/>
      <c r="AD28" s="761"/>
      <c r="AE28" s="761"/>
      <c r="AF28" s="761"/>
      <c r="AG28" s="761"/>
      <c r="AH28" s="761"/>
      <c r="AI28" s="761"/>
      <c r="AJ28" s="761"/>
      <c r="AK28" s="761"/>
      <c r="AL28" s="761"/>
      <c r="AM28" s="761"/>
      <c r="AN28" s="761"/>
      <c r="AO28" s="761"/>
      <c r="AP28" s="761"/>
      <c r="AQ28" s="761"/>
      <c r="AR28" s="761"/>
      <c r="AS28" s="761"/>
      <c r="AT28" s="761"/>
      <c r="AU28" s="761"/>
      <c r="AV28" s="761"/>
      <c r="AW28" s="761"/>
      <c r="AX28" s="761"/>
      <c r="AY28" s="761"/>
      <c r="AZ28" s="761"/>
      <c r="BA28" s="761"/>
      <c r="BB28" s="761"/>
      <c r="BC28" s="761"/>
      <c r="BD28" s="761"/>
      <c r="BE28" s="761"/>
      <c r="BF28" s="761"/>
      <c r="BG28" s="761"/>
      <c r="BH28" s="761"/>
      <c r="BI28" s="761"/>
      <c r="BJ28" s="761"/>
      <c r="BK28" s="761"/>
      <c r="BL28" s="761"/>
      <c r="BM28" s="761"/>
      <c r="BN28" s="761"/>
      <c r="BO28" s="761"/>
      <c r="BP28" s="761"/>
      <c r="BQ28" s="761"/>
      <c r="BR28" s="761"/>
      <c r="BS28" s="761"/>
      <c r="BT28" s="761"/>
      <c r="BU28" s="761"/>
      <c r="BV28" s="761"/>
      <c r="BW28" s="761"/>
      <c r="BX28" s="761"/>
      <c r="BY28" s="761"/>
      <c r="BZ28" s="761"/>
      <c r="CA28" s="761"/>
      <c r="CB28" s="761"/>
      <c r="CC28" s="761"/>
      <c r="CD28" s="761"/>
      <c r="CE28" s="761"/>
      <c r="CF28" s="761"/>
      <c r="CG28" s="761"/>
      <c r="CH28" s="761"/>
      <c r="CI28" s="761"/>
      <c r="CJ28" s="761"/>
      <c r="CK28" s="761"/>
      <c r="CL28" s="761"/>
      <c r="CM28" s="761"/>
      <c r="CN28" s="761"/>
      <c r="CO28" s="761"/>
      <c r="CP28" s="761"/>
      <c r="CQ28" s="761"/>
      <c r="CR28" s="761"/>
      <c r="CS28" s="761"/>
      <c r="CT28" s="761"/>
      <c r="CU28" s="761"/>
      <c r="CV28" s="761"/>
      <c r="CW28" s="761"/>
      <c r="CX28" s="761"/>
      <c r="CY28" s="761"/>
      <c r="CZ28" s="761"/>
      <c r="DA28" s="761"/>
      <c r="DB28" s="761"/>
      <c r="DC28" s="761"/>
      <c r="DD28" s="761"/>
      <c r="DE28" s="761"/>
      <c r="DF28" s="761"/>
      <c r="DG28" s="761"/>
      <c r="DH28" s="761"/>
      <c r="DI28" s="761"/>
      <c r="DJ28" s="761"/>
      <c r="DK28" s="761"/>
      <c r="DL28" s="761"/>
      <c r="DM28" s="761"/>
      <c r="DN28" s="761"/>
      <c r="DO28" s="761"/>
      <c r="DP28" s="761"/>
      <c r="DQ28" s="761"/>
      <c r="DR28" s="761"/>
      <c r="DS28" s="761"/>
      <c r="DT28" s="761"/>
      <c r="DU28" s="761"/>
      <c r="DV28" s="761"/>
      <c r="DW28" s="761"/>
      <c r="DX28" s="761"/>
      <c r="DY28" s="761"/>
      <c r="DZ28" s="761"/>
      <c r="EA28" s="761"/>
      <c r="EB28" s="761"/>
      <c r="EC28" s="761"/>
      <c r="ED28" s="761"/>
      <c r="EE28" s="761"/>
      <c r="EF28" s="761"/>
      <c r="EG28" s="761"/>
      <c r="EH28" s="761"/>
      <c r="EI28" s="761"/>
      <c r="EJ28" s="761"/>
      <c r="EK28" s="761"/>
      <c r="EL28" s="761"/>
      <c r="EM28" s="761"/>
    </row>
    <row r="29" spans="1:143" ht="15" x14ac:dyDescent="0.25">
      <c r="A29" s="761"/>
      <c r="B29" s="761"/>
      <c r="C29" s="761"/>
      <c r="D29" s="761"/>
      <c r="E29" s="761"/>
      <c r="F29" s="761"/>
      <c r="G29" s="761"/>
      <c r="H29" s="761"/>
      <c r="I29" s="761"/>
      <c r="J29" s="761"/>
      <c r="K29" s="761"/>
      <c r="L29" s="761"/>
      <c r="M29" s="761"/>
      <c r="N29" s="761"/>
      <c r="O29" s="761"/>
      <c r="P29" s="761"/>
      <c r="Q29" s="761"/>
      <c r="R29" s="761"/>
      <c r="S29" s="761"/>
      <c r="T29" s="761"/>
      <c r="U29" s="761"/>
      <c r="V29" s="761"/>
      <c r="W29" s="761"/>
      <c r="X29" s="761"/>
      <c r="Y29" s="761"/>
      <c r="Z29" s="761"/>
      <c r="AA29" s="761"/>
      <c r="AB29" s="761"/>
      <c r="AC29" s="761"/>
      <c r="AD29" s="761"/>
      <c r="AE29" s="761"/>
      <c r="AF29" s="761"/>
      <c r="AG29" s="761"/>
      <c r="AH29" s="761"/>
      <c r="AI29" s="761"/>
      <c r="AJ29" s="761"/>
      <c r="AK29" s="761"/>
      <c r="AL29" s="761"/>
      <c r="AM29" s="761"/>
      <c r="AN29" s="761"/>
      <c r="AO29" s="761"/>
      <c r="AP29" s="761"/>
      <c r="AQ29" s="761"/>
      <c r="AR29" s="761"/>
      <c r="AS29" s="761"/>
      <c r="AT29" s="761"/>
      <c r="AU29" s="761"/>
      <c r="AV29" s="761"/>
      <c r="AW29" s="761"/>
      <c r="AX29" s="761"/>
      <c r="AY29" s="761"/>
      <c r="AZ29" s="761"/>
      <c r="BA29" s="761"/>
      <c r="BB29" s="761"/>
      <c r="BC29" s="761"/>
      <c r="BD29" s="761"/>
      <c r="BE29" s="761"/>
      <c r="BF29" s="761"/>
      <c r="BG29" s="761"/>
      <c r="BH29" s="761"/>
      <c r="BI29" s="761"/>
      <c r="BJ29" s="761"/>
      <c r="BK29" s="761"/>
      <c r="BL29" s="761"/>
      <c r="BM29" s="761"/>
      <c r="BN29" s="761"/>
      <c r="BO29" s="761"/>
      <c r="BP29" s="761"/>
      <c r="BQ29" s="761"/>
      <c r="BR29" s="761"/>
      <c r="BS29" s="761"/>
      <c r="BT29" s="761"/>
      <c r="BU29" s="761"/>
      <c r="BV29" s="761"/>
      <c r="BW29" s="761"/>
      <c r="BX29" s="761"/>
      <c r="BY29" s="761"/>
      <c r="BZ29" s="761"/>
      <c r="CA29" s="761"/>
      <c r="CB29" s="761"/>
      <c r="CC29" s="761"/>
      <c r="CD29" s="761"/>
      <c r="CE29" s="761"/>
      <c r="CF29" s="761"/>
      <c r="CG29" s="761"/>
      <c r="CH29" s="761"/>
      <c r="CI29" s="761"/>
      <c r="CJ29" s="761"/>
      <c r="CK29" s="761"/>
      <c r="CL29" s="761"/>
      <c r="CM29" s="761"/>
      <c r="CN29" s="761"/>
      <c r="CO29" s="761"/>
      <c r="CP29" s="761"/>
      <c r="CQ29" s="761"/>
      <c r="CR29" s="761"/>
      <c r="CS29" s="761"/>
      <c r="CT29" s="761"/>
      <c r="CU29" s="761"/>
      <c r="CV29" s="761"/>
      <c r="CW29" s="761"/>
      <c r="CX29" s="761"/>
      <c r="CY29" s="761"/>
      <c r="CZ29" s="761"/>
      <c r="DA29" s="761"/>
      <c r="DB29" s="761"/>
      <c r="DC29" s="761"/>
      <c r="DD29" s="761"/>
      <c r="DE29" s="761"/>
      <c r="DF29" s="761"/>
      <c r="DG29" s="761"/>
      <c r="DH29" s="761"/>
      <c r="DI29" s="761"/>
      <c r="DJ29" s="761"/>
      <c r="DK29" s="761"/>
      <c r="DL29" s="761"/>
      <c r="DM29" s="761"/>
      <c r="DN29" s="761"/>
      <c r="DO29" s="761"/>
      <c r="DP29" s="761"/>
      <c r="DQ29" s="761"/>
      <c r="DR29" s="761"/>
      <c r="DS29" s="761"/>
      <c r="DT29" s="761"/>
      <c r="DU29" s="761"/>
      <c r="DV29" s="761"/>
      <c r="DW29" s="761"/>
      <c r="DX29" s="761"/>
      <c r="DY29" s="761"/>
      <c r="DZ29" s="761"/>
      <c r="EA29" s="761"/>
      <c r="EB29" s="761"/>
      <c r="EC29" s="761"/>
      <c r="ED29" s="761"/>
      <c r="EE29" s="761"/>
      <c r="EF29" s="761"/>
      <c r="EG29" s="761"/>
      <c r="EH29" s="761"/>
      <c r="EI29" s="761"/>
      <c r="EJ29" s="761"/>
      <c r="EK29" s="761"/>
      <c r="EL29" s="761"/>
      <c r="EM29" s="761"/>
    </row>
    <row r="30" spans="1:143" ht="15.75" customHeight="1" x14ac:dyDescent="0.25">
      <c r="A30" s="761"/>
      <c r="B30" s="761"/>
      <c r="C30" s="761"/>
      <c r="D30" s="761"/>
      <c r="E30" s="761"/>
      <c r="F30" s="761"/>
      <c r="G30" s="761"/>
      <c r="H30" s="761"/>
      <c r="I30" s="761"/>
      <c r="J30" s="761"/>
      <c r="K30" s="761"/>
      <c r="L30" s="761"/>
      <c r="M30" s="761"/>
      <c r="N30" s="761"/>
      <c r="O30" s="761"/>
      <c r="P30" s="761"/>
      <c r="Q30" s="761"/>
      <c r="R30" s="761"/>
      <c r="S30" s="761"/>
      <c r="T30" s="761"/>
      <c r="U30" s="761"/>
      <c r="V30" s="761"/>
      <c r="W30" s="761"/>
      <c r="X30" s="761"/>
      <c r="Y30" s="761"/>
      <c r="Z30" s="761"/>
      <c r="AA30" s="761"/>
      <c r="AB30" s="761"/>
      <c r="AC30" s="761"/>
      <c r="AD30" s="761"/>
      <c r="AE30" s="761"/>
      <c r="AF30" s="761"/>
      <c r="AG30" s="761"/>
      <c r="AH30" s="761"/>
      <c r="AI30" s="761"/>
      <c r="AJ30" s="761"/>
      <c r="AK30" s="761"/>
      <c r="AL30" s="761"/>
      <c r="AM30" s="761"/>
      <c r="AN30" s="761"/>
      <c r="AO30" s="761"/>
      <c r="AP30" s="761"/>
      <c r="AQ30" s="761"/>
      <c r="AR30" s="761"/>
      <c r="AS30" s="761"/>
      <c r="AT30" s="761"/>
      <c r="AU30" s="761"/>
      <c r="AV30" s="761"/>
      <c r="AW30" s="761"/>
      <c r="AX30" s="761"/>
      <c r="AY30" s="761"/>
      <c r="AZ30" s="761"/>
      <c r="BA30" s="761"/>
      <c r="BB30" s="761"/>
      <c r="BC30" s="761"/>
      <c r="BD30" s="761"/>
      <c r="BE30" s="761"/>
      <c r="BF30" s="761"/>
      <c r="BG30" s="761"/>
      <c r="BH30" s="761"/>
      <c r="BI30" s="761"/>
      <c r="BJ30" s="761"/>
      <c r="BK30" s="761"/>
      <c r="BL30" s="761"/>
      <c r="BM30" s="761"/>
      <c r="BN30" s="761"/>
      <c r="BO30" s="761"/>
      <c r="BP30" s="761"/>
      <c r="BQ30" s="761"/>
      <c r="BR30" s="761"/>
      <c r="BS30" s="761"/>
      <c r="BT30" s="761"/>
      <c r="BU30" s="761"/>
      <c r="BV30" s="761"/>
      <c r="BW30" s="761"/>
      <c r="BX30" s="761"/>
      <c r="BY30" s="761"/>
      <c r="BZ30" s="761"/>
      <c r="CA30" s="761"/>
      <c r="CB30" s="761"/>
      <c r="CC30" s="761"/>
      <c r="CD30" s="761"/>
      <c r="CE30" s="761"/>
      <c r="CF30" s="761"/>
      <c r="CG30" s="761"/>
      <c r="CH30" s="761"/>
      <c r="CI30" s="761"/>
      <c r="CJ30" s="761"/>
      <c r="CK30" s="761"/>
      <c r="CL30" s="761"/>
      <c r="CM30" s="761"/>
      <c r="CN30" s="761"/>
      <c r="CO30" s="761"/>
      <c r="CP30" s="761"/>
      <c r="CQ30" s="761"/>
      <c r="CR30" s="761"/>
      <c r="CS30" s="761"/>
      <c r="CT30" s="761"/>
      <c r="CU30" s="761"/>
      <c r="CV30" s="761"/>
      <c r="CW30" s="761"/>
      <c r="CX30" s="761"/>
      <c r="CY30" s="761"/>
      <c r="CZ30" s="761"/>
      <c r="DA30" s="761"/>
      <c r="DB30" s="761"/>
      <c r="DC30" s="761"/>
      <c r="DD30" s="761"/>
      <c r="DE30" s="761"/>
      <c r="DF30" s="761"/>
      <c r="DG30" s="761"/>
      <c r="DH30" s="761"/>
      <c r="DI30" s="761"/>
      <c r="DJ30" s="761"/>
      <c r="DK30" s="761"/>
      <c r="DL30" s="761"/>
      <c r="DM30" s="761"/>
      <c r="DN30" s="761"/>
      <c r="DO30" s="761"/>
      <c r="DP30" s="761"/>
      <c r="DQ30" s="761"/>
      <c r="DR30" s="761"/>
      <c r="DS30" s="761"/>
      <c r="DT30" s="761"/>
      <c r="DU30" s="761"/>
      <c r="DV30" s="761"/>
      <c r="DW30" s="761"/>
      <c r="DX30" s="761"/>
      <c r="DY30" s="761"/>
      <c r="DZ30" s="761"/>
      <c r="EA30" s="761"/>
      <c r="EB30" s="761"/>
      <c r="EC30" s="761"/>
      <c r="ED30" s="761"/>
      <c r="EE30" s="761"/>
      <c r="EF30" s="761"/>
      <c r="EG30" s="761"/>
      <c r="EH30" s="761"/>
      <c r="EI30" s="761"/>
      <c r="EJ30" s="761"/>
      <c r="EK30" s="761"/>
      <c r="EL30" s="761"/>
      <c r="EM30" s="761"/>
    </row>
    <row r="31" spans="1:143" ht="15.75" customHeight="1" x14ac:dyDescent="0.25">
      <c r="A31" s="761"/>
      <c r="B31" s="761"/>
      <c r="C31" s="761"/>
      <c r="D31" s="761"/>
      <c r="E31" s="761"/>
      <c r="F31" s="761"/>
      <c r="G31" s="761"/>
      <c r="H31" s="761"/>
      <c r="I31" s="761"/>
      <c r="J31" s="761"/>
      <c r="K31" s="761"/>
      <c r="L31" s="761"/>
      <c r="M31" s="761"/>
      <c r="N31" s="761"/>
      <c r="O31" s="761"/>
      <c r="P31" s="761"/>
      <c r="Q31" s="761"/>
      <c r="R31" s="761"/>
      <c r="S31" s="761"/>
      <c r="T31" s="761"/>
      <c r="U31" s="761"/>
      <c r="V31" s="761"/>
      <c r="W31" s="761"/>
      <c r="X31" s="761"/>
      <c r="Y31" s="761"/>
      <c r="Z31" s="761"/>
      <c r="AA31" s="761"/>
      <c r="AB31" s="761"/>
      <c r="AC31" s="761"/>
      <c r="AD31" s="761"/>
      <c r="AE31" s="761"/>
      <c r="AF31" s="761"/>
      <c r="AG31" s="761"/>
      <c r="AH31" s="761"/>
      <c r="AI31" s="761"/>
      <c r="AJ31" s="761"/>
      <c r="AK31" s="761"/>
      <c r="AL31" s="761"/>
      <c r="AM31" s="761"/>
      <c r="AN31" s="761"/>
      <c r="AO31" s="761"/>
      <c r="AP31" s="761"/>
      <c r="AQ31" s="761"/>
      <c r="AR31" s="761"/>
      <c r="AS31" s="761"/>
      <c r="AT31" s="761"/>
      <c r="AU31" s="761"/>
      <c r="AV31" s="761"/>
      <c r="AW31" s="761"/>
      <c r="AX31" s="761"/>
      <c r="AY31" s="761"/>
      <c r="AZ31" s="761"/>
      <c r="BA31" s="761"/>
      <c r="BB31" s="761"/>
      <c r="BC31" s="761"/>
      <c r="BD31" s="761"/>
      <c r="BE31" s="761"/>
      <c r="BF31" s="761"/>
      <c r="BG31" s="761"/>
      <c r="BH31" s="761"/>
      <c r="BI31" s="761"/>
      <c r="BJ31" s="761"/>
      <c r="BK31" s="761"/>
      <c r="BL31" s="761"/>
      <c r="BM31" s="761"/>
      <c r="BN31" s="761"/>
      <c r="BO31" s="761"/>
      <c r="BP31" s="761"/>
      <c r="BQ31" s="761"/>
      <c r="BR31" s="761"/>
      <c r="BS31" s="761"/>
      <c r="BT31" s="761"/>
      <c r="BU31" s="761"/>
      <c r="BV31" s="761"/>
      <c r="BW31" s="761"/>
      <c r="BX31" s="761"/>
      <c r="BY31" s="761"/>
      <c r="BZ31" s="761"/>
      <c r="CA31" s="761"/>
      <c r="CB31" s="761"/>
      <c r="CC31" s="761"/>
      <c r="CD31" s="761"/>
      <c r="CE31" s="761"/>
      <c r="CF31" s="761"/>
      <c r="CG31" s="761"/>
      <c r="CH31" s="761"/>
      <c r="CI31" s="761"/>
      <c r="CJ31" s="761"/>
      <c r="CK31" s="761"/>
      <c r="CL31" s="761"/>
      <c r="CM31" s="761"/>
      <c r="CN31" s="761"/>
      <c r="CO31" s="761"/>
      <c r="CP31" s="761"/>
      <c r="CQ31" s="761"/>
      <c r="CR31" s="761"/>
      <c r="CS31" s="761"/>
      <c r="CT31" s="761"/>
      <c r="CU31" s="761"/>
      <c r="CV31" s="761"/>
      <c r="CW31" s="761"/>
      <c r="CX31" s="761"/>
      <c r="CY31" s="761"/>
      <c r="CZ31" s="761"/>
      <c r="DA31" s="761"/>
      <c r="DB31" s="761"/>
      <c r="DC31" s="761"/>
      <c r="DD31" s="761"/>
      <c r="DE31" s="761"/>
      <c r="DF31" s="761"/>
      <c r="DG31" s="761"/>
      <c r="DH31" s="761"/>
      <c r="DI31" s="761"/>
      <c r="DJ31" s="761"/>
      <c r="DK31" s="761"/>
      <c r="DL31" s="761"/>
      <c r="DM31" s="761"/>
      <c r="DN31" s="761"/>
      <c r="DO31" s="761"/>
      <c r="DP31" s="761"/>
      <c r="DQ31" s="761"/>
      <c r="DR31" s="761"/>
      <c r="DS31" s="761"/>
      <c r="DT31" s="761"/>
      <c r="DU31" s="761"/>
      <c r="DV31" s="761"/>
      <c r="DW31" s="761"/>
      <c r="DX31" s="761"/>
      <c r="DY31" s="761"/>
      <c r="DZ31" s="761"/>
      <c r="EA31" s="761"/>
      <c r="EB31" s="761"/>
      <c r="EC31" s="761"/>
      <c r="ED31" s="761"/>
      <c r="EE31" s="761"/>
      <c r="EF31" s="761"/>
      <c r="EG31" s="761"/>
      <c r="EH31" s="761"/>
      <c r="EI31" s="761"/>
      <c r="EJ31" s="761"/>
      <c r="EK31" s="761"/>
      <c r="EL31" s="761"/>
      <c r="EM31" s="761"/>
    </row>
    <row r="32" spans="1:143" ht="15" x14ac:dyDescent="0.25">
      <c r="A32" s="761"/>
      <c r="B32" s="761"/>
      <c r="C32" s="761"/>
      <c r="D32" s="761"/>
      <c r="E32" s="761"/>
      <c r="F32" s="761"/>
      <c r="G32" s="761"/>
      <c r="H32" s="761"/>
      <c r="I32" s="761"/>
      <c r="J32" s="761"/>
      <c r="K32" s="761"/>
      <c r="L32" s="761"/>
      <c r="M32" s="761"/>
      <c r="N32" s="761"/>
      <c r="O32" s="761"/>
      <c r="P32" s="761"/>
      <c r="Q32" s="761"/>
      <c r="R32" s="761"/>
      <c r="S32" s="761"/>
      <c r="T32" s="761"/>
      <c r="U32" s="761"/>
      <c r="V32" s="761"/>
      <c r="W32" s="761"/>
      <c r="X32" s="761"/>
      <c r="Y32" s="761"/>
      <c r="Z32" s="761"/>
      <c r="AA32" s="761"/>
      <c r="AB32" s="761"/>
      <c r="AC32" s="761"/>
      <c r="AD32" s="761"/>
      <c r="AE32" s="761"/>
      <c r="AF32" s="761"/>
      <c r="AG32" s="761"/>
      <c r="AH32" s="761"/>
      <c r="AI32" s="761"/>
      <c r="AJ32" s="761"/>
      <c r="AK32" s="761"/>
      <c r="AL32" s="761"/>
      <c r="AM32" s="761"/>
      <c r="AN32" s="761"/>
      <c r="AO32" s="761"/>
      <c r="AP32" s="761"/>
      <c r="AQ32" s="761"/>
      <c r="AR32" s="761"/>
      <c r="AS32" s="761"/>
      <c r="AT32" s="761"/>
      <c r="AU32" s="761"/>
      <c r="AV32" s="761"/>
      <c r="AW32" s="761"/>
      <c r="AX32" s="761"/>
      <c r="AY32" s="761"/>
      <c r="AZ32" s="761"/>
      <c r="BA32" s="761"/>
      <c r="BB32" s="761"/>
      <c r="BC32" s="761"/>
      <c r="BD32" s="761"/>
      <c r="BE32" s="761"/>
      <c r="BF32" s="761"/>
      <c r="BG32" s="761"/>
      <c r="BH32" s="761"/>
      <c r="BI32" s="761"/>
      <c r="BJ32" s="761"/>
      <c r="BK32" s="761"/>
      <c r="BL32" s="761"/>
      <c r="BM32" s="761"/>
      <c r="BN32" s="761"/>
      <c r="BO32" s="761"/>
      <c r="BP32" s="761"/>
      <c r="BQ32" s="761"/>
      <c r="BR32" s="761"/>
      <c r="BS32" s="761"/>
      <c r="BT32" s="761"/>
      <c r="BU32" s="761"/>
      <c r="BV32" s="761"/>
      <c r="BW32" s="761"/>
      <c r="BX32" s="761"/>
      <c r="BY32" s="761"/>
      <c r="BZ32" s="761"/>
      <c r="CA32" s="761"/>
      <c r="CB32" s="761"/>
      <c r="CC32" s="761"/>
      <c r="CD32" s="761"/>
      <c r="CE32" s="761"/>
      <c r="CF32" s="761"/>
      <c r="CG32" s="761"/>
      <c r="CH32" s="761"/>
      <c r="CI32" s="761"/>
      <c r="CJ32" s="761"/>
      <c r="CK32" s="761"/>
      <c r="CL32" s="761"/>
      <c r="CM32" s="761"/>
      <c r="CN32" s="761"/>
      <c r="CO32" s="761"/>
      <c r="CP32" s="761"/>
      <c r="CQ32" s="761"/>
      <c r="CR32" s="761"/>
      <c r="CS32" s="761"/>
      <c r="CT32" s="761"/>
      <c r="CU32" s="761"/>
      <c r="CV32" s="761"/>
      <c r="CW32" s="761"/>
      <c r="CX32" s="761"/>
      <c r="CY32" s="761"/>
      <c r="CZ32" s="761"/>
      <c r="DA32" s="761"/>
      <c r="DB32" s="761"/>
      <c r="DC32" s="761"/>
      <c r="DD32" s="761"/>
      <c r="DE32" s="761"/>
      <c r="DF32" s="761"/>
      <c r="DG32" s="761"/>
      <c r="DH32" s="761"/>
      <c r="DI32" s="761"/>
      <c r="DJ32" s="761"/>
      <c r="DK32" s="761"/>
      <c r="DL32" s="761"/>
      <c r="DM32" s="761"/>
      <c r="DN32" s="761"/>
      <c r="DO32" s="761"/>
      <c r="DP32" s="761"/>
      <c r="DQ32" s="761"/>
      <c r="DR32" s="761"/>
      <c r="DS32" s="761"/>
      <c r="DT32" s="761"/>
      <c r="DU32" s="761"/>
      <c r="DV32" s="761"/>
      <c r="DW32" s="761"/>
      <c r="DX32" s="761"/>
      <c r="DY32" s="761"/>
      <c r="DZ32" s="761"/>
      <c r="EA32" s="761"/>
      <c r="EB32" s="761"/>
      <c r="EC32" s="761"/>
      <c r="ED32" s="761"/>
      <c r="EE32" s="761"/>
      <c r="EF32" s="761"/>
      <c r="EG32" s="761"/>
      <c r="EH32" s="761"/>
      <c r="EI32" s="761"/>
      <c r="EJ32" s="761"/>
      <c r="EK32" s="761"/>
      <c r="EL32" s="761"/>
      <c r="EM32" s="761"/>
    </row>
    <row r="33" spans="1:143" ht="15" x14ac:dyDescent="0.25">
      <c r="A33" s="761"/>
      <c r="B33" s="761"/>
      <c r="C33" s="761"/>
      <c r="D33" s="761"/>
      <c r="E33" s="761"/>
      <c r="F33" s="761"/>
      <c r="G33" s="761"/>
      <c r="H33" s="761"/>
      <c r="I33" s="761"/>
      <c r="J33" s="761"/>
      <c r="K33" s="761"/>
      <c r="L33" s="761"/>
      <c r="M33" s="761"/>
      <c r="N33" s="761"/>
      <c r="O33" s="761"/>
      <c r="P33" s="761"/>
      <c r="Q33" s="761"/>
      <c r="R33" s="761"/>
      <c r="S33" s="761"/>
      <c r="T33" s="761"/>
      <c r="U33" s="761"/>
      <c r="V33" s="761"/>
      <c r="W33" s="761"/>
      <c r="X33" s="761"/>
      <c r="Y33" s="761"/>
      <c r="Z33" s="761"/>
      <c r="AA33" s="761"/>
      <c r="AB33" s="761"/>
      <c r="AC33" s="761"/>
      <c r="AD33" s="761"/>
      <c r="AE33" s="761"/>
      <c r="AF33" s="761"/>
      <c r="AG33" s="761"/>
      <c r="AH33" s="761"/>
      <c r="AI33" s="761"/>
      <c r="AJ33" s="761"/>
      <c r="AK33" s="761"/>
      <c r="AL33" s="761"/>
      <c r="AM33" s="761"/>
      <c r="AN33" s="761"/>
      <c r="AO33" s="761"/>
      <c r="AP33" s="761"/>
      <c r="AQ33" s="761"/>
      <c r="AR33" s="761"/>
      <c r="AS33" s="761"/>
      <c r="AT33" s="761"/>
      <c r="AU33" s="761"/>
      <c r="AV33" s="761"/>
      <c r="AW33" s="761"/>
      <c r="AX33" s="761"/>
      <c r="AY33" s="761"/>
      <c r="AZ33" s="761"/>
      <c r="BA33" s="761"/>
      <c r="BB33" s="761"/>
      <c r="BC33" s="761"/>
      <c r="BD33" s="761"/>
      <c r="BE33" s="761"/>
      <c r="BF33" s="761"/>
      <c r="BG33" s="761"/>
      <c r="BH33" s="761"/>
      <c r="BI33" s="761"/>
      <c r="BJ33" s="761"/>
      <c r="BK33" s="761"/>
      <c r="BL33" s="761"/>
      <c r="BM33" s="761"/>
      <c r="BN33" s="761"/>
      <c r="BO33" s="761"/>
      <c r="BP33" s="761"/>
      <c r="BQ33" s="761"/>
      <c r="BR33" s="761"/>
      <c r="BS33" s="761"/>
      <c r="BT33" s="761"/>
      <c r="BU33" s="761"/>
      <c r="BV33" s="761"/>
      <c r="BW33" s="761"/>
      <c r="BX33" s="761"/>
      <c r="BY33" s="761"/>
      <c r="BZ33" s="761"/>
      <c r="CA33" s="761"/>
      <c r="CB33" s="761"/>
      <c r="CC33" s="761"/>
      <c r="CD33" s="761"/>
      <c r="CE33" s="761"/>
      <c r="CF33" s="761"/>
      <c r="CG33" s="761"/>
      <c r="CH33" s="761"/>
      <c r="CI33" s="761"/>
      <c r="CJ33" s="761"/>
      <c r="CK33" s="761"/>
      <c r="CL33" s="761"/>
      <c r="CM33" s="761"/>
      <c r="CN33" s="761"/>
      <c r="CO33" s="761"/>
      <c r="CP33" s="761"/>
      <c r="CQ33" s="761"/>
      <c r="CR33" s="761"/>
      <c r="CS33" s="761"/>
      <c r="CT33" s="761"/>
      <c r="CU33" s="761"/>
      <c r="CV33" s="761"/>
      <c r="CW33" s="761"/>
      <c r="CX33" s="761"/>
      <c r="CY33" s="761"/>
      <c r="CZ33" s="761"/>
      <c r="DA33" s="761"/>
      <c r="DB33" s="761"/>
      <c r="DC33" s="761"/>
      <c r="DD33" s="761"/>
      <c r="DE33" s="761"/>
      <c r="DF33" s="761"/>
      <c r="DG33" s="761"/>
      <c r="DH33" s="761"/>
      <c r="DI33" s="761"/>
      <c r="DJ33" s="761"/>
      <c r="DK33" s="761"/>
      <c r="DL33" s="761"/>
      <c r="DM33" s="761"/>
      <c r="DN33" s="761"/>
      <c r="DO33" s="761"/>
      <c r="DP33" s="761"/>
      <c r="DQ33" s="761"/>
      <c r="DR33" s="761"/>
      <c r="DS33" s="761"/>
      <c r="DT33" s="761"/>
      <c r="DU33" s="761"/>
      <c r="DV33" s="761"/>
      <c r="DW33" s="761"/>
      <c r="DX33" s="761"/>
      <c r="DY33" s="761"/>
      <c r="DZ33" s="761"/>
      <c r="EA33" s="761"/>
      <c r="EB33" s="761"/>
      <c r="EC33" s="761"/>
      <c r="ED33" s="761"/>
      <c r="EE33" s="761"/>
      <c r="EF33" s="761"/>
      <c r="EG33" s="761"/>
      <c r="EH33" s="761"/>
      <c r="EI33" s="761"/>
      <c r="EJ33" s="761"/>
      <c r="EK33" s="761"/>
      <c r="EL33" s="761"/>
      <c r="EM33" s="761"/>
    </row>
    <row r="34" spans="1:143" ht="18.75" x14ac:dyDescent="0.3">
      <c r="A34" s="762" t="s">
        <v>1787</v>
      </c>
      <c r="B34" s="762"/>
      <c r="C34" s="762"/>
      <c r="D34" s="762"/>
      <c r="E34" s="762"/>
      <c r="F34" s="762"/>
      <c r="G34" s="762"/>
      <c r="H34" s="762"/>
      <c r="I34" s="762"/>
      <c r="J34" s="762"/>
      <c r="K34" s="762"/>
      <c r="L34" s="762"/>
      <c r="M34" s="762"/>
      <c r="N34" s="762"/>
      <c r="O34" s="762"/>
      <c r="P34" s="762"/>
      <c r="Q34" s="762"/>
      <c r="R34" s="762"/>
      <c r="S34" s="762"/>
      <c r="T34" s="762"/>
      <c r="U34" s="762"/>
      <c r="V34" s="762"/>
      <c r="W34" s="762"/>
      <c r="X34" s="762"/>
      <c r="Y34" s="762"/>
      <c r="Z34" s="762"/>
      <c r="AA34" s="762"/>
      <c r="AB34" s="762"/>
      <c r="AC34" s="762"/>
      <c r="AD34" s="762"/>
      <c r="AE34" s="762"/>
      <c r="AF34" s="762"/>
      <c r="AG34" s="762"/>
      <c r="AH34" s="762"/>
      <c r="AI34" s="762"/>
      <c r="AJ34" s="762"/>
      <c r="AK34" s="762"/>
      <c r="AL34" s="762"/>
      <c r="AM34" s="762"/>
      <c r="AN34" s="762"/>
      <c r="AO34" s="762"/>
      <c r="AP34" s="762"/>
      <c r="AQ34" s="762"/>
      <c r="AR34" s="762"/>
      <c r="AS34" s="762"/>
      <c r="AT34" s="762"/>
      <c r="AU34" s="762"/>
      <c r="AV34" s="762"/>
      <c r="AW34" s="762"/>
      <c r="AX34" s="762"/>
      <c r="AY34" s="762"/>
      <c r="AZ34" s="762"/>
      <c r="BA34" s="762"/>
      <c r="BB34" s="762"/>
      <c r="BC34" s="762"/>
      <c r="BD34" s="762"/>
      <c r="BE34" s="762"/>
      <c r="BF34" s="762"/>
      <c r="BG34" s="762"/>
      <c r="BH34" s="762"/>
      <c r="BI34" s="762"/>
      <c r="BJ34" s="762"/>
      <c r="BK34" s="762"/>
      <c r="BL34" s="762"/>
      <c r="BM34" s="762"/>
      <c r="BN34" s="762"/>
      <c r="BO34" s="762"/>
      <c r="BP34" s="762"/>
      <c r="BQ34" s="762"/>
      <c r="BR34" s="762"/>
      <c r="BS34" s="762"/>
      <c r="BT34" s="762"/>
      <c r="BU34" s="762"/>
      <c r="BV34" s="762"/>
      <c r="BW34" s="762"/>
      <c r="BX34" s="762"/>
      <c r="BY34" s="762"/>
      <c r="BZ34" s="762"/>
      <c r="CA34" s="762"/>
      <c r="CB34" s="762"/>
      <c r="CC34" s="762"/>
      <c r="CD34" s="762"/>
      <c r="CE34" s="762"/>
      <c r="CF34" s="762"/>
      <c r="CG34" s="762"/>
      <c r="CH34" s="762"/>
      <c r="CI34" s="762"/>
      <c r="CJ34" s="762"/>
      <c r="CK34" s="762"/>
      <c r="CL34" s="762"/>
      <c r="CM34" s="762"/>
      <c r="CN34" s="762"/>
      <c r="CO34" s="762"/>
      <c r="CP34" s="762"/>
      <c r="CQ34" s="762"/>
      <c r="CR34" s="762"/>
      <c r="CS34" s="762"/>
      <c r="CT34" s="762"/>
      <c r="CU34" s="762"/>
      <c r="CV34" s="762"/>
      <c r="CW34" s="762"/>
      <c r="CX34" s="762"/>
      <c r="CY34" s="762"/>
      <c r="CZ34" s="762"/>
      <c r="DA34" s="762"/>
      <c r="DB34" s="762"/>
      <c r="DC34" s="762"/>
      <c r="DD34" s="762"/>
      <c r="DE34" s="762"/>
      <c r="DF34" s="762"/>
      <c r="DG34" s="762"/>
      <c r="DH34" s="762"/>
      <c r="DI34" s="762"/>
      <c r="DJ34" s="762"/>
      <c r="DK34" s="762"/>
      <c r="DL34" s="762"/>
      <c r="DM34" s="762"/>
      <c r="DN34" s="762"/>
      <c r="DO34" s="762"/>
      <c r="DP34" s="762"/>
      <c r="DQ34" s="762"/>
      <c r="DR34" s="762"/>
      <c r="DS34" s="762"/>
      <c r="DT34" s="762"/>
      <c r="DU34" s="762"/>
      <c r="DV34" s="762"/>
      <c r="DW34" s="762"/>
      <c r="DX34" s="762"/>
      <c r="DY34" s="762"/>
      <c r="DZ34" s="762"/>
      <c r="EA34" s="762"/>
      <c r="EB34" s="762"/>
      <c r="EC34" s="762"/>
      <c r="ED34" s="762"/>
      <c r="EE34" s="762"/>
      <c r="EF34" s="762"/>
      <c r="EG34" s="762"/>
      <c r="EH34" s="762"/>
      <c r="EI34" s="762"/>
      <c r="EJ34" s="762"/>
      <c r="EK34" s="762"/>
      <c r="EL34" s="762"/>
      <c r="EM34" s="762"/>
    </row>
    <row r="35" spans="1:143" ht="18.75" x14ac:dyDescent="0.3">
      <c r="A35" s="234"/>
      <c r="B35" s="234"/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4"/>
      <c r="BE35" s="234"/>
      <c r="BF35" s="234"/>
      <c r="BG35" s="234"/>
      <c r="BH35" s="234"/>
      <c r="BI35" s="234"/>
      <c r="BJ35" s="234"/>
      <c r="BK35" s="234"/>
      <c r="BL35" s="234"/>
      <c r="BM35" s="234"/>
      <c r="BN35" s="234"/>
      <c r="BO35" s="234"/>
      <c r="BP35" s="234"/>
      <c r="BQ35" s="234"/>
      <c r="BR35" s="234"/>
      <c r="BS35" s="234"/>
      <c r="BT35" s="234"/>
      <c r="BU35" s="234"/>
      <c r="BV35" s="234"/>
      <c r="BW35" s="234"/>
      <c r="BX35" s="234"/>
      <c r="BY35" s="234"/>
      <c r="BZ35" s="234"/>
      <c r="CA35" s="234"/>
      <c r="CB35" s="234"/>
      <c r="CC35" s="234"/>
      <c r="CD35" s="234"/>
      <c r="CE35" s="234"/>
      <c r="CF35" s="234"/>
      <c r="CG35" s="234"/>
      <c r="CH35" s="234"/>
      <c r="CI35" s="234"/>
      <c r="CJ35" s="234"/>
      <c r="CK35" s="234"/>
      <c r="CL35" s="234"/>
      <c r="CM35" s="234"/>
      <c r="CN35" s="234"/>
      <c r="CO35" s="234"/>
      <c r="CP35" s="234"/>
      <c r="CQ35" s="234"/>
      <c r="CR35" s="234"/>
      <c r="CS35" s="234"/>
      <c r="CT35" s="234"/>
      <c r="CU35" s="234"/>
      <c r="CV35" s="234"/>
      <c r="CW35" s="234"/>
      <c r="CX35" s="234"/>
      <c r="CY35" s="234"/>
      <c r="CZ35" s="234"/>
      <c r="DA35" s="234"/>
      <c r="DB35" s="234"/>
      <c r="DC35" s="234"/>
      <c r="DD35" s="234"/>
      <c r="DE35" s="234"/>
      <c r="DF35" s="234"/>
      <c r="DG35" s="234"/>
      <c r="DH35" s="234"/>
      <c r="DI35" s="234"/>
      <c r="DJ35" s="234"/>
      <c r="DK35" s="234"/>
      <c r="DL35" s="234"/>
      <c r="DM35" s="234"/>
      <c r="DN35" s="234"/>
      <c r="DO35" s="234"/>
      <c r="DP35" s="234"/>
      <c r="DQ35" s="234"/>
      <c r="DR35" s="234"/>
      <c r="DS35" s="234"/>
      <c r="DT35" s="234"/>
      <c r="DU35" s="234"/>
      <c r="DV35" s="234"/>
      <c r="DW35" s="234"/>
      <c r="DX35" s="234"/>
      <c r="DY35" s="234"/>
      <c r="DZ35" s="234"/>
      <c r="EA35" s="234"/>
      <c r="EB35" s="234"/>
      <c r="EC35" s="234"/>
      <c r="ED35" s="234"/>
      <c r="EE35" s="234"/>
      <c r="EF35" s="234"/>
      <c r="EG35" s="234"/>
      <c r="EH35" s="234"/>
      <c r="EI35" s="234"/>
      <c r="EJ35" s="234"/>
      <c r="EK35" s="234"/>
      <c r="EL35" s="234"/>
      <c r="EM35" s="234"/>
    </row>
    <row r="36" spans="1:143" ht="36" customHeight="1" x14ac:dyDescent="0.3">
      <c r="A36" s="750" t="s">
        <v>1788</v>
      </c>
      <c r="B36" s="750"/>
      <c r="C36" s="750"/>
      <c r="D36" s="750"/>
      <c r="E36" s="750"/>
      <c r="F36" s="750"/>
      <c r="G36" s="750"/>
      <c r="H36" s="750"/>
      <c r="I36" s="750"/>
      <c r="J36" s="750"/>
      <c r="K36" s="750"/>
      <c r="L36" s="750"/>
      <c r="M36" s="750"/>
      <c r="N36" s="750"/>
      <c r="O36" s="750"/>
      <c r="P36" s="750"/>
      <c r="Q36" s="750"/>
      <c r="R36" s="750"/>
      <c r="S36" s="750"/>
      <c r="T36" s="750"/>
      <c r="U36" s="750"/>
      <c r="V36" s="750"/>
      <c r="W36" s="750"/>
      <c r="X36" s="750"/>
      <c r="Y36" s="750"/>
      <c r="Z36" s="750"/>
      <c r="AA36" s="750"/>
      <c r="AB36" s="750"/>
      <c r="AC36" s="750"/>
      <c r="AD36" s="750"/>
      <c r="AE36" s="750"/>
      <c r="AF36" s="750"/>
      <c r="AG36" s="750"/>
      <c r="AH36" s="750"/>
      <c r="AI36" s="750"/>
      <c r="AJ36" s="750"/>
      <c r="AK36" s="750"/>
      <c r="AL36" s="750"/>
      <c r="AM36" s="750"/>
      <c r="AN36" s="750"/>
      <c r="AO36" s="750"/>
      <c r="AP36" s="750"/>
      <c r="AQ36" s="750"/>
      <c r="AR36" s="750"/>
      <c r="AS36" s="750"/>
      <c r="AT36" s="750"/>
      <c r="AU36" s="750"/>
      <c r="AV36" s="750"/>
      <c r="AW36" s="750"/>
      <c r="AX36" s="750"/>
      <c r="AY36" s="750"/>
      <c r="AZ36" s="750"/>
      <c r="BA36" s="750"/>
      <c r="BB36" s="750"/>
      <c r="BC36" s="750"/>
      <c r="BD36" s="750"/>
      <c r="BE36" s="750"/>
      <c r="BF36" s="750"/>
      <c r="BG36" s="750"/>
      <c r="BH36" s="750"/>
      <c r="BI36" s="750"/>
      <c r="BJ36" s="750"/>
      <c r="BK36" s="750"/>
      <c r="BL36" s="750"/>
      <c r="BM36" s="750"/>
      <c r="BN36" s="750"/>
      <c r="BO36" s="750"/>
      <c r="BP36" s="750"/>
      <c r="BQ36" s="750"/>
      <c r="BR36" s="750"/>
      <c r="BS36" s="750"/>
      <c r="BT36" s="750"/>
      <c r="BU36" s="750"/>
      <c r="BV36" s="750"/>
      <c r="BW36" s="750"/>
      <c r="BX36" s="750"/>
      <c r="BY36" s="750"/>
      <c r="BZ36" s="750"/>
      <c r="CA36" s="750"/>
      <c r="CB36" s="750"/>
      <c r="CC36" s="750"/>
      <c r="CD36" s="750"/>
      <c r="CE36" s="750"/>
      <c r="CF36" s="750"/>
      <c r="CG36" s="750"/>
      <c r="CH36" s="750"/>
      <c r="CI36" s="750"/>
      <c r="CJ36" s="750"/>
      <c r="CK36" s="750"/>
      <c r="CL36" s="750"/>
      <c r="CM36" s="750"/>
      <c r="CN36" s="750"/>
      <c r="CO36" s="750"/>
      <c r="CP36" s="750"/>
      <c r="CQ36" s="750"/>
      <c r="CR36" s="750"/>
      <c r="CS36" s="750"/>
      <c r="CT36" s="750"/>
      <c r="CU36" s="750"/>
      <c r="CV36" s="750"/>
      <c r="CW36" s="750"/>
      <c r="CX36" s="750"/>
      <c r="CY36" s="750"/>
      <c r="CZ36" s="750"/>
      <c r="DA36" s="750"/>
      <c r="DB36" s="750"/>
      <c r="DC36" s="750"/>
      <c r="DD36" s="750"/>
      <c r="DE36" s="750"/>
      <c r="DF36" s="750"/>
      <c r="DG36" s="750"/>
      <c r="DH36" s="750"/>
      <c r="DI36" s="750"/>
      <c r="DJ36" s="750"/>
      <c r="DK36" s="750"/>
      <c r="DL36" s="750"/>
      <c r="DM36" s="750"/>
      <c r="DN36" s="750"/>
      <c r="DO36" s="750"/>
      <c r="DP36" s="750"/>
      <c r="DQ36" s="750"/>
      <c r="DR36" s="750"/>
      <c r="DS36" s="750"/>
      <c r="DT36" s="750"/>
      <c r="DU36" s="750"/>
      <c r="DV36" s="750"/>
      <c r="DW36" s="750"/>
      <c r="DX36" s="750"/>
      <c r="DY36" s="750"/>
      <c r="DZ36" s="750"/>
      <c r="EA36" s="750"/>
      <c r="EB36" s="750"/>
      <c r="EC36" s="750"/>
      <c r="ED36" s="750"/>
      <c r="EE36" s="750"/>
      <c r="EF36" s="750"/>
      <c r="EG36" s="750"/>
      <c r="EH36" s="750"/>
      <c r="EI36" s="750"/>
      <c r="EJ36" s="750"/>
      <c r="EK36" s="750"/>
      <c r="EL36" s="750"/>
      <c r="EM36" s="750"/>
    </row>
    <row r="37" spans="1:143" s="734" customFormat="1" ht="172.5" customHeight="1" x14ac:dyDescent="0.25">
      <c r="A37" s="763" t="s">
        <v>5373</v>
      </c>
      <c r="B37" s="764"/>
      <c r="C37" s="764"/>
      <c r="D37" s="764"/>
      <c r="E37" s="764"/>
      <c r="F37" s="764"/>
      <c r="G37" s="764"/>
      <c r="H37" s="764"/>
      <c r="I37" s="764"/>
      <c r="J37" s="764"/>
      <c r="K37" s="764"/>
      <c r="L37" s="764"/>
      <c r="M37" s="764"/>
      <c r="N37" s="764"/>
      <c r="O37" s="764"/>
      <c r="P37" s="764"/>
      <c r="Q37" s="764"/>
      <c r="R37" s="764"/>
      <c r="S37" s="764"/>
      <c r="T37" s="764"/>
      <c r="U37" s="764"/>
      <c r="V37" s="764"/>
      <c r="W37" s="764"/>
      <c r="X37" s="764"/>
      <c r="Y37" s="764"/>
      <c r="Z37" s="764"/>
      <c r="AA37" s="764"/>
      <c r="AB37" s="764"/>
      <c r="AC37" s="764"/>
      <c r="AD37" s="764"/>
      <c r="AE37" s="764"/>
      <c r="AF37" s="764"/>
      <c r="AG37" s="764"/>
      <c r="AH37" s="764"/>
      <c r="AI37" s="764"/>
      <c r="AJ37" s="764"/>
      <c r="AK37" s="764"/>
      <c r="AL37" s="764"/>
      <c r="AM37" s="764"/>
      <c r="AN37" s="764"/>
      <c r="AO37" s="764"/>
      <c r="AP37" s="764"/>
      <c r="AQ37" s="764"/>
      <c r="AR37" s="764"/>
      <c r="AS37" s="764"/>
      <c r="AT37" s="764"/>
      <c r="AU37" s="764"/>
      <c r="AV37" s="764"/>
      <c r="AW37" s="764"/>
      <c r="AX37" s="764"/>
      <c r="AY37" s="764"/>
      <c r="AZ37" s="764"/>
      <c r="BA37" s="764"/>
      <c r="BB37" s="764"/>
      <c r="BC37" s="764"/>
      <c r="BD37" s="764"/>
      <c r="BE37" s="764"/>
      <c r="BF37" s="764"/>
      <c r="BG37" s="764"/>
      <c r="BH37" s="764"/>
      <c r="BI37" s="764"/>
      <c r="BJ37" s="764"/>
      <c r="BK37" s="764"/>
      <c r="BL37" s="764"/>
      <c r="BM37" s="764"/>
      <c r="BN37" s="764"/>
      <c r="BO37" s="764"/>
      <c r="BP37" s="764"/>
      <c r="BQ37" s="764"/>
      <c r="BR37" s="764"/>
      <c r="BS37" s="764"/>
      <c r="BT37" s="764"/>
      <c r="BU37" s="764"/>
      <c r="BV37" s="764"/>
      <c r="BW37" s="764"/>
      <c r="BX37" s="764"/>
      <c r="BY37" s="764"/>
      <c r="BZ37" s="764"/>
      <c r="CA37" s="764"/>
      <c r="CB37" s="764"/>
      <c r="CC37" s="764"/>
      <c r="CD37" s="764"/>
      <c r="CE37" s="764"/>
      <c r="CF37" s="764"/>
      <c r="CG37" s="764"/>
      <c r="CH37" s="764"/>
      <c r="CI37" s="764"/>
      <c r="CJ37" s="764"/>
      <c r="CK37" s="764"/>
      <c r="CL37" s="764"/>
      <c r="CM37" s="764"/>
      <c r="CN37" s="764"/>
      <c r="CO37" s="764"/>
      <c r="CP37" s="764"/>
      <c r="CQ37" s="764"/>
      <c r="CR37" s="764"/>
      <c r="CS37" s="764"/>
      <c r="CT37" s="764"/>
      <c r="CU37" s="764"/>
      <c r="CV37" s="764"/>
      <c r="CW37" s="764"/>
      <c r="CX37" s="764"/>
      <c r="CY37" s="764"/>
      <c r="CZ37" s="764"/>
      <c r="DA37" s="764"/>
      <c r="DB37" s="764"/>
      <c r="DC37" s="764"/>
      <c r="DD37" s="764"/>
      <c r="DE37" s="764"/>
      <c r="DF37" s="764"/>
      <c r="DG37" s="764"/>
      <c r="DH37" s="764"/>
      <c r="DI37" s="764"/>
      <c r="DJ37" s="764"/>
      <c r="DK37" s="764"/>
      <c r="DL37" s="764"/>
      <c r="DM37" s="764"/>
      <c r="DN37" s="764"/>
      <c r="DO37" s="764"/>
      <c r="DP37" s="764"/>
      <c r="DQ37" s="764"/>
      <c r="DR37" s="764"/>
      <c r="DS37" s="764"/>
      <c r="DT37" s="764"/>
      <c r="DU37" s="764"/>
      <c r="DV37" s="764"/>
      <c r="DW37" s="764"/>
      <c r="DX37" s="764"/>
      <c r="DY37" s="764"/>
      <c r="DZ37" s="764"/>
      <c r="EA37" s="764"/>
      <c r="EB37" s="764"/>
      <c r="EC37" s="764"/>
      <c r="ED37" s="764"/>
      <c r="EE37" s="764"/>
      <c r="EF37" s="764"/>
      <c r="EG37" s="764"/>
      <c r="EH37" s="764"/>
      <c r="EI37" s="764"/>
      <c r="EJ37" s="764"/>
      <c r="EK37" s="764"/>
      <c r="EL37" s="764"/>
      <c r="EM37" s="764"/>
    </row>
    <row r="38" spans="1:143" ht="15" x14ac:dyDescent="0.25">
      <c r="A38" s="745" t="s">
        <v>1789</v>
      </c>
      <c r="B38" s="745"/>
      <c r="C38" s="745"/>
      <c r="D38" s="745"/>
      <c r="E38" s="745"/>
      <c r="F38" s="745"/>
      <c r="G38" s="745"/>
      <c r="H38" s="745"/>
      <c r="I38" s="745"/>
      <c r="J38" s="745"/>
      <c r="K38" s="745"/>
      <c r="L38" s="745"/>
      <c r="M38" s="745"/>
      <c r="N38" s="745"/>
      <c r="O38" s="745"/>
      <c r="P38" s="745"/>
      <c r="Q38" s="745"/>
      <c r="R38" s="745"/>
      <c r="S38" s="745"/>
      <c r="T38" s="745"/>
      <c r="U38" s="745"/>
      <c r="V38" s="745"/>
      <c r="W38" s="745"/>
      <c r="X38" s="745"/>
      <c r="Y38" s="745"/>
      <c r="Z38" s="745"/>
      <c r="AA38" s="745"/>
      <c r="AB38" s="745"/>
      <c r="AC38" s="745"/>
      <c r="AD38" s="745"/>
      <c r="AE38" s="745"/>
      <c r="AF38" s="745"/>
      <c r="AG38" s="745"/>
      <c r="AH38" s="745"/>
      <c r="AI38" s="745"/>
      <c r="AJ38" s="745"/>
      <c r="AK38" s="745"/>
      <c r="AL38" s="745"/>
      <c r="AM38" s="745"/>
      <c r="AN38" s="745"/>
      <c r="AO38" s="745"/>
      <c r="AP38" s="745"/>
      <c r="AQ38" s="745"/>
      <c r="AR38" s="745"/>
      <c r="AS38" s="745"/>
      <c r="AT38" s="745"/>
      <c r="AU38" s="745"/>
      <c r="AV38" s="745"/>
      <c r="AW38" s="745"/>
      <c r="AX38" s="745"/>
      <c r="AY38" s="745"/>
      <c r="AZ38" s="745"/>
      <c r="BA38" s="745"/>
      <c r="BB38" s="745"/>
      <c r="BC38" s="745"/>
      <c r="BD38" s="745"/>
      <c r="BE38" s="745"/>
      <c r="BF38" s="745"/>
      <c r="BG38" s="745"/>
      <c r="BH38" s="745"/>
      <c r="BI38" s="745"/>
      <c r="BJ38" s="745"/>
      <c r="BK38" s="745"/>
      <c r="BL38" s="745"/>
      <c r="BM38" s="745"/>
      <c r="BN38" s="745"/>
      <c r="BO38" s="745"/>
      <c r="BP38" s="745"/>
      <c r="BQ38" s="745"/>
      <c r="BR38" s="745"/>
      <c r="BS38" s="745"/>
      <c r="BT38" s="745"/>
      <c r="BU38" s="745"/>
      <c r="BV38" s="745"/>
      <c r="BW38" s="745"/>
      <c r="BX38" s="745"/>
      <c r="BY38" s="745"/>
      <c r="BZ38" s="745"/>
      <c r="CA38" s="745"/>
      <c r="CB38" s="745"/>
      <c r="CC38" s="745"/>
      <c r="CD38" s="745"/>
      <c r="CE38" s="745"/>
      <c r="CF38" s="745"/>
      <c r="CG38" s="745"/>
      <c r="CH38" s="745"/>
      <c r="CI38" s="745"/>
      <c r="CJ38" s="745"/>
      <c r="CK38" s="745"/>
      <c r="CL38" s="745"/>
      <c r="CM38" s="745"/>
      <c r="CN38" s="745"/>
      <c r="CO38" s="745"/>
      <c r="CP38" s="745"/>
      <c r="CQ38" s="745"/>
      <c r="CR38" s="745"/>
      <c r="CS38" s="745"/>
      <c r="CT38" s="745"/>
      <c r="CU38" s="745"/>
      <c r="CV38" s="745"/>
      <c r="CW38" s="745"/>
      <c r="CX38" s="745"/>
      <c r="CY38" s="745"/>
      <c r="CZ38" s="745"/>
      <c r="DA38" s="745"/>
      <c r="DB38" s="745"/>
      <c r="DC38" s="745"/>
      <c r="DD38" s="745"/>
      <c r="DE38" s="745"/>
      <c r="DF38" s="745"/>
      <c r="DG38" s="745"/>
      <c r="DH38" s="745"/>
      <c r="DI38" s="745"/>
      <c r="DJ38" s="745"/>
      <c r="DK38" s="745"/>
      <c r="DL38" s="745"/>
      <c r="DM38" s="745"/>
      <c r="DN38" s="745"/>
      <c r="DO38" s="745"/>
      <c r="DP38" s="745"/>
      <c r="DQ38" s="745"/>
      <c r="DR38" s="745"/>
      <c r="DS38" s="745"/>
      <c r="DT38" s="745"/>
      <c r="DU38" s="745"/>
      <c r="DV38" s="745"/>
      <c r="DW38" s="745"/>
      <c r="DX38" s="745"/>
      <c r="DY38" s="745"/>
      <c r="DZ38" s="745"/>
      <c r="EA38" s="745"/>
      <c r="EB38" s="745"/>
      <c r="EC38" s="745"/>
      <c r="ED38" s="745"/>
      <c r="EE38" s="745"/>
      <c r="EF38" s="745"/>
      <c r="EG38" s="745"/>
      <c r="EH38" s="745"/>
      <c r="EI38" s="745"/>
      <c r="EJ38" s="745"/>
      <c r="EK38" s="745"/>
      <c r="EL38" s="745"/>
      <c r="EM38" s="745"/>
    </row>
    <row r="39" spans="1:143" ht="18.75" x14ac:dyDescent="0.3">
      <c r="A39" s="746" t="s">
        <v>3061</v>
      </c>
      <c r="B39" s="746"/>
      <c r="C39" s="746"/>
      <c r="D39" s="746"/>
      <c r="E39" s="746"/>
      <c r="F39" s="746"/>
      <c r="G39" s="746"/>
      <c r="H39" s="746"/>
      <c r="I39" s="746"/>
      <c r="J39" s="746"/>
      <c r="K39" s="746"/>
      <c r="L39" s="746"/>
      <c r="M39" s="746"/>
      <c r="N39" s="746"/>
      <c r="O39" s="746"/>
      <c r="P39" s="746"/>
      <c r="Q39" s="746"/>
      <c r="R39" s="746"/>
      <c r="S39" s="746"/>
      <c r="T39" s="746"/>
      <c r="U39" s="746"/>
      <c r="V39" s="746"/>
      <c r="W39" s="746"/>
      <c r="X39" s="746"/>
      <c r="Y39" s="746"/>
      <c r="Z39" s="746"/>
      <c r="AA39" s="746"/>
      <c r="AB39" s="746"/>
      <c r="AC39" s="746"/>
      <c r="AD39" s="746"/>
      <c r="AE39" s="746"/>
      <c r="AF39" s="746"/>
      <c r="AG39" s="746"/>
      <c r="AH39" s="746"/>
      <c r="AI39" s="746"/>
      <c r="AJ39" s="746"/>
      <c r="AK39" s="746"/>
      <c r="AL39" s="746"/>
      <c r="AM39" s="746"/>
      <c r="AN39" s="746"/>
      <c r="AO39" s="746"/>
      <c r="AP39" s="746"/>
      <c r="AQ39" s="746"/>
      <c r="AR39" s="746"/>
      <c r="AS39" s="746"/>
      <c r="AT39" s="746"/>
      <c r="AU39" s="746"/>
      <c r="AV39" s="746"/>
      <c r="AW39" s="746"/>
      <c r="AX39" s="746"/>
      <c r="AY39" s="746"/>
      <c r="AZ39" s="746"/>
      <c r="BA39" s="746"/>
      <c r="BB39" s="746"/>
      <c r="BC39" s="746"/>
      <c r="BD39" s="746"/>
      <c r="BE39" s="746"/>
      <c r="BF39" s="746"/>
      <c r="BG39" s="746"/>
      <c r="BH39" s="746"/>
      <c r="BI39" s="746"/>
      <c r="BJ39" s="746"/>
      <c r="BK39" s="746"/>
      <c r="BL39" s="746"/>
      <c r="BM39" s="746"/>
      <c r="BN39" s="746"/>
      <c r="BO39" s="746"/>
      <c r="BP39" s="746"/>
      <c r="BQ39" s="746"/>
      <c r="BR39" s="746"/>
      <c r="BS39" s="746"/>
      <c r="BT39" s="746"/>
      <c r="BU39" s="746"/>
      <c r="BV39" s="746"/>
      <c r="BW39" s="746"/>
      <c r="BX39" s="746"/>
      <c r="BY39" s="746"/>
      <c r="BZ39" s="746"/>
      <c r="CA39" s="746"/>
      <c r="CB39" s="746"/>
      <c r="CC39" s="746"/>
      <c r="CD39" s="746"/>
      <c r="CE39" s="746"/>
      <c r="CF39" s="746"/>
      <c r="CG39" s="746"/>
      <c r="CH39" s="746"/>
      <c r="CI39" s="746"/>
      <c r="CJ39" s="746"/>
      <c r="CK39" s="746"/>
      <c r="CL39" s="746"/>
      <c r="CM39" s="746"/>
      <c r="CN39" s="746"/>
      <c r="CO39" s="746"/>
      <c r="CP39" s="746"/>
      <c r="CQ39" s="746"/>
      <c r="CR39" s="746"/>
      <c r="CS39" s="746"/>
      <c r="CT39" s="746"/>
      <c r="CU39" s="746"/>
      <c r="CV39" s="746"/>
      <c r="CW39" s="746"/>
      <c r="CX39" s="746"/>
      <c r="CY39" s="746"/>
      <c r="CZ39" s="746"/>
      <c r="DA39" s="746"/>
      <c r="DB39" s="746"/>
      <c r="DC39" s="746"/>
      <c r="DD39" s="746"/>
      <c r="DE39" s="746"/>
      <c r="DF39" s="746"/>
      <c r="DG39" s="746"/>
      <c r="DH39" s="746"/>
      <c r="DI39" s="746"/>
      <c r="DJ39" s="746"/>
      <c r="DK39" s="746"/>
      <c r="DL39" s="746"/>
      <c r="DM39" s="746"/>
      <c r="DN39" s="746"/>
      <c r="DO39" s="746"/>
      <c r="DP39" s="746"/>
      <c r="DQ39" s="746"/>
      <c r="DR39" s="746"/>
      <c r="DS39" s="746"/>
      <c r="DT39" s="746"/>
      <c r="DU39" s="746"/>
      <c r="DV39" s="746"/>
      <c r="DW39" s="746"/>
      <c r="DX39" s="746"/>
      <c r="DY39" s="746"/>
      <c r="DZ39" s="746"/>
      <c r="EA39" s="746"/>
      <c r="EB39" s="746"/>
      <c r="EC39" s="746"/>
      <c r="ED39" s="746"/>
      <c r="EE39" s="746"/>
      <c r="EF39" s="746"/>
      <c r="EG39" s="746"/>
      <c r="EH39" s="746"/>
      <c r="EI39" s="746"/>
      <c r="EJ39" s="746"/>
      <c r="EK39" s="746"/>
      <c r="EL39" s="746"/>
      <c r="EM39" s="746"/>
    </row>
    <row r="40" spans="1:143" ht="15" x14ac:dyDescent="0.25">
      <c r="A40" s="745" t="s">
        <v>1790</v>
      </c>
      <c r="B40" s="745"/>
      <c r="C40" s="745"/>
      <c r="D40" s="745"/>
      <c r="E40" s="745"/>
      <c r="F40" s="745"/>
      <c r="G40" s="745"/>
      <c r="H40" s="745"/>
      <c r="I40" s="745"/>
      <c r="J40" s="745"/>
      <c r="K40" s="745"/>
      <c r="L40" s="745"/>
      <c r="M40" s="745"/>
      <c r="N40" s="745"/>
      <c r="O40" s="745"/>
      <c r="P40" s="745"/>
      <c r="Q40" s="745"/>
      <c r="R40" s="745"/>
      <c r="S40" s="745"/>
      <c r="T40" s="745"/>
      <c r="U40" s="745"/>
      <c r="V40" s="745"/>
      <c r="W40" s="745"/>
      <c r="X40" s="745"/>
      <c r="Y40" s="745"/>
      <c r="Z40" s="745"/>
      <c r="AA40" s="745"/>
      <c r="AB40" s="745"/>
      <c r="AC40" s="745"/>
      <c r="AD40" s="745"/>
      <c r="AE40" s="745"/>
      <c r="AF40" s="745"/>
      <c r="AG40" s="745"/>
      <c r="AH40" s="745"/>
      <c r="AI40" s="745"/>
      <c r="AJ40" s="745"/>
      <c r="AK40" s="745"/>
      <c r="AL40" s="745"/>
      <c r="AM40" s="745"/>
      <c r="AN40" s="745"/>
      <c r="AO40" s="745"/>
      <c r="AP40" s="745"/>
      <c r="AQ40" s="745"/>
      <c r="AR40" s="745"/>
      <c r="AS40" s="745"/>
      <c r="AT40" s="745"/>
      <c r="AU40" s="745"/>
      <c r="AV40" s="745"/>
      <c r="AW40" s="745"/>
      <c r="AX40" s="745"/>
      <c r="AY40" s="745"/>
      <c r="AZ40" s="745"/>
      <c r="BA40" s="745"/>
      <c r="BB40" s="745"/>
      <c r="BC40" s="745"/>
      <c r="BD40" s="745"/>
      <c r="BE40" s="745"/>
      <c r="BF40" s="745"/>
      <c r="BG40" s="745"/>
      <c r="BH40" s="745"/>
      <c r="BI40" s="745"/>
      <c r="BJ40" s="745"/>
      <c r="BK40" s="745"/>
      <c r="BL40" s="745"/>
      <c r="BM40" s="745"/>
      <c r="BN40" s="745"/>
      <c r="BO40" s="745"/>
      <c r="BP40" s="745"/>
      <c r="BQ40" s="745"/>
      <c r="BR40" s="745"/>
      <c r="BS40" s="745"/>
      <c r="BT40" s="745"/>
      <c r="BU40" s="745"/>
      <c r="BV40" s="745"/>
      <c r="BW40" s="745"/>
      <c r="BX40" s="745"/>
      <c r="BY40" s="745"/>
      <c r="BZ40" s="745"/>
      <c r="CA40" s="745"/>
      <c r="CB40" s="745"/>
      <c r="CC40" s="745"/>
      <c r="CD40" s="745"/>
      <c r="CE40" s="745"/>
      <c r="CF40" s="745"/>
      <c r="CG40" s="745"/>
      <c r="CH40" s="745"/>
      <c r="CI40" s="745"/>
      <c r="CJ40" s="745"/>
      <c r="CK40" s="745"/>
      <c r="CL40" s="745"/>
      <c r="CM40" s="745"/>
      <c r="CN40" s="745"/>
      <c r="CO40" s="745"/>
      <c r="CP40" s="745"/>
      <c r="CQ40" s="745"/>
      <c r="CR40" s="745"/>
      <c r="CS40" s="745"/>
      <c r="CT40" s="745"/>
      <c r="CU40" s="745"/>
      <c r="CV40" s="745"/>
      <c r="CW40" s="745"/>
      <c r="CX40" s="745"/>
      <c r="CY40" s="745"/>
      <c r="CZ40" s="745"/>
      <c r="DA40" s="745"/>
      <c r="DB40" s="745"/>
      <c r="DC40" s="745"/>
      <c r="DD40" s="745"/>
      <c r="DE40" s="745"/>
      <c r="DF40" s="745"/>
      <c r="DG40" s="745"/>
      <c r="DH40" s="745"/>
      <c r="DI40" s="745"/>
      <c r="DJ40" s="745"/>
      <c r="DK40" s="745"/>
      <c r="DL40" s="745"/>
      <c r="DM40" s="745"/>
      <c r="DN40" s="745"/>
      <c r="DO40" s="745"/>
      <c r="DP40" s="745"/>
      <c r="DQ40" s="745"/>
      <c r="DR40" s="745"/>
      <c r="DS40" s="745"/>
      <c r="DT40" s="745"/>
      <c r="DU40" s="745"/>
      <c r="DV40" s="745"/>
      <c r="DW40" s="745"/>
      <c r="DX40" s="745"/>
      <c r="DY40" s="745"/>
      <c r="DZ40" s="745"/>
      <c r="EA40" s="745"/>
      <c r="EB40" s="745"/>
      <c r="EC40" s="745"/>
      <c r="ED40" s="745"/>
      <c r="EE40" s="745"/>
      <c r="EF40" s="745"/>
      <c r="EG40" s="745"/>
      <c r="EH40" s="745"/>
      <c r="EI40" s="745"/>
      <c r="EJ40" s="745"/>
      <c r="EK40" s="745"/>
      <c r="EL40" s="745"/>
      <c r="EM40" s="745"/>
    </row>
    <row r="41" spans="1:143" ht="18.75" x14ac:dyDescent="0.3">
      <c r="A41" s="746" t="s">
        <v>3062</v>
      </c>
      <c r="B41" s="746"/>
      <c r="C41" s="746"/>
      <c r="D41" s="746"/>
      <c r="E41" s="746"/>
      <c r="F41" s="746"/>
      <c r="G41" s="746"/>
      <c r="H41" s="746"/>
      <c r="I41" s="746"/>
      <c r="J41" s="746"/>
      <c r="K41" s="746"/>
      <c r="L41" s="746"/>
      <c r="M41" s="746"/>
      <c r="N41" s="746"/>
      <c r="O41" s="746"/>
      <c r="P41" s="746"/>
      <c r="Q41" s="746"/>
      <c r="R41" s="746"/>
      <c r="S41" s="746"/>
      <c r="T41" s="746"/>
      <c r="U41" s="746"/>
      <c r="V41" s="746"/>
      <c r="W41" s="746"/>
      <c r="X41" s="746"/>
      <c r="Y41" s="746"/>
      <c r="Z41" s="746"/>
      <c r="AA41" s="746"/>
      <c r="AB41" s="746"/>
      <c r="AC41" s="746"/>
      <c r="AD41" s="746"/>
      <c r="AE41" s="746"/>
      <c r="AF41" s="746"/>
      <c r="AG41" s="746"/>
      <c r="AH41" s="746"/>
      <c r="AI41" s="746"/>
      <c r="AJ41" s="746"/>
      <c r="AK41" s="746"/>
      <c r="AL41" s="746"/>
      <c r="AM41" s="746"/>
      <c r="AN41" s="746"/>
      <c r="AO41" s="746"/>
      <c r="AP41" s="746"/>
      <c r="AQ41" s="746"/>
      <c r="AR41" s="746"/>
      <c r="AS41" s="746"/>
      <c r="AT41" s="746"/>
      <c r="AU41" s="746"/>
      <c r="AV41" s="746"/>
      <c r="AW41" s="746"/>
      <c r="AX41" s="746"/>
      <c r="AY41" s="746"/>
      <c r="AZ41" s="746"/>
      <c r="BA41" s="746"/>
      <c r="BB41" s="746"/>
      <c r="BC41" s="746"/>
      <c r="BD41" s="746"/>
      <c r="BE41" s="746"/>
      <c r="BF41" s="746"/>
      <c r="BG41" s="746"/>
      <c r="BH41" s="746"/>
      <c r="BI41" s="746"/>
      <c r="BJ41" s="746"/>
      <c r="BK41" s="746"/>
      <c r="BL41" s="746"/>
      <c r="BM41" s="746"/>
      <c r="BN41" s="746"/>
      <c r="BO41" s="746"/>
      <c r="BP41" s="746"/>
      <c r="BQ41" s="746"/>
      <c r="BR41" s="746"/>
      <c r="BS41" s="746"/>
      <c r="BT41" s="746"/>
      <c r="BU41" s="746"/>
      <c r="BV41" s="746"/>
      <c r="BW41" s="746"/>
      <c r="BX41" s="746"/>
      <c r="BY41" s="746"/>
      <c r="BZ41" s="746"/>
      <c r="CA41" s="746"/>
      <c r="CB41" s="746"/>
      <c r="CC41" s="746"/>
      <c r="CD41" s="746"/>
      <c r="CE41" s="746"/>
      <c r="CF41" s="746"/>
      <c r="CG41" s="746"/>
      <c r="CH41" s="746"/>
      <c r="CI41" s="746"/>
      <c r="CJ41" s="746"/>
      <c r="CK41" s="746"/>
      <c r="CL41" s="746"/>
      <c r="CM41" s="746"/>
      <c r="CN41" s="746"/>
      <c r="CO41" s="746"/>
      <c r="CP41" s="746"/>
      <c r="CQ41" s="746"/>
      <c r="CR41" s="746"/>
      <c r="CS41" s="746"/>
      <c r="CT41" s="746"/>
      <c r="CU41" s="746"/>
      <c r="CV41" s="746"/>
      <c r="CW41" s="746"/>
      <c r="CX41" s="746"/>
      <c r="CY41" s="746"/>
      <c r="CZ41" s="746"/>
      <c r="DA41" s="746"/>
      <c r="DB41" s="746"/>
      <c r="DC41" s="746"/>
      <c r="DD41" s="746"/>
      <c r="DE41" s="746"/>
      <c r="DF41" s="746"/>
      <c r="DG41" s="746"/>
      <c r="DH41" s="746"/>
      <c r="DI41" s="746"/>
      <c r="DJ41" s="746"/>
      <c r="DK41" s="746"/>
      <c r="DL41" s="746"/>
      <c r="DM41" s="746"/>
      <c r="DN41" s="746"/>
      <c r="DO41" s="746"/>
      <c r="DP41" s="746"/>
      <c r="DQ41" s="746"/>
      <c r="DR41" s="746"/>
      <c r="DS41" s="746"/>
      <c r="DT41" s="746"/>
      <c r="DU41" s="746"/>
      <c r="DV41" s="746"/>
      <c r="DW41" s="746"/>
      <c r="DX41" s="746"/>
      <c r="DY41" s="746"/>
      <c r="DZ41" s="746"/>
      <c r="EA41" s="746"/>
      <c r="EB41" s="746"/>
      <c r="EC41" s="746"/>
      <c r="ED41" s="746"/>
      <c r="EE41" s="746"/>
      <c r="EF41" s="746"/>
      <c r="EG41" s="746"/>
      <c r="EH41" s="746"/>
      <c r="EI41" s="746"/>
      <c r="EJ41" s="746"/>
      <c r="EK41" s="746"/>
      <c r="EL41" s="746"/>
      <c r="EM41" s="746"/>
    </row>
    <row r="42" spans="1:143" ht="15" x14ac:dyDescent="0.25">
      <c r="A42" s="745" t="s">
        <v>1791</v>
      </c>
      <c r="B42" s="745"/>
      <c r="C42" s="745"/>
      <c r="D42" s="745"/>
      <c r="E42" s="745"/>
      <c r="F42" s="745"/>
      <c r="G42" s="745"/>
      <c r="H42" s="745"/>
      <c r="I42" s="745"/>
      <c r="J42" s="745"/>
      <c r="K42" s="745"/>
      <c r="L42" s="745"/>
      <c r="M42" s="745"/>
      <c r="N42" s="745"/>
      <c r="O42" s="745"/>
      <c r="P42" s="745"/>
      <c r="Q42" s="745"/>
      <c r="R42" s="745"/>
      <c r="S42" s="745"/>
      <c r="T42" s="745"/>
      <c r="U42" s="745"/>
      <c r="V42" s="745"/>
      <c r="W42" s="745"/>
      <c r="X42" s="745"/>
      <c r="Y42" s="745"/>
      <c r="Z42" s="745"/>
      <c r="AA42" s="745"/>
      <c r="AB42" s="745"/>
      <c r="AC42" s="745"/>
      <c r="AD42" s="745"/>
      <c r="AE42" s="745"/>
      <c r="AF42" s="745"/>
      <c r="AG42" s="745"/>
      <c r="AH42" s="745"/>
      <c r="AI42" s="745"/>
      <c r="AJ42" s="745"/>
      <c r="AK42" s="745"/>
      <c r="AL42" s="745"/>
      <c r="AM42" s="745"/>
      <c r="AN42" s="745"/>
      <c r="AO42" s="745"/>
      <c r="AP42" s="745"/>
      <c r="AQ42" s="745"/>
      <c r="AR42" s="745"/>
      <c r="AS42" s="745"/>
      <c r="AT42" s="745"/>
      <c r="AU42" s="745"/>
      <c r="AV42" s="745"/>
      <c r="AW42" s="745"/>
      <c r="AX42" s="745"/>
      <c r="AY42" s="745"/>
      <c r="AZ42" s="745"/>
      <c r="BA42" s="745"/>
      <c r="BB42" s="745"/>
      <c r="BC42" s="745"/>
      <c r="BD42" s="745"/>
      <c r="BE42" s="745"/>
      <c r="BF42" s="745"/>
      <c r="BG42" s="745"/>
      <c r="BH42" s="745"/>
      <c r="BI42" s="745"/>
      <c r="BJ42" s="745"/>
      <c r="BK42" s="745"/>
      <c r="BL42" s="745"/>
      <c r="BM42" s="745"/>
      <c r="BN42" s="745"/>
      <c r="BO42" s="745"/>
      <c r="BP42" s="745"/>
      <c r="BQ42" s="745"/>
      <c r="BR42" s="745"/>
      <c r="BS42" s="745"/>
      <c r="BT42" s="745"/>
      <c r="BU42" s="745"/>
      <c r="BV42" s="745"/>
      <c r="BW42" s="745"/>
      <c r="BX42" s="745"/>
      <c r="BY42" s="745"/>
      <c r="BZ42" s="745"/>
      <c r="CA42" s="745"/>
      <c r="CB42" s="745"/>
      <c r="CC42" s="745"/>
      <c r="CD42" s="745"/>
      <c r="CE42" s="745"/>
      <c r="CF42" s="745"/>
      <c r="CG42" s="745"/>
      <c r="CH42" s="745"/>
      <c r="CI42" s="745"/>
      <c r="CJ42" s="745"/>
      <c r="CK42" s="745"/>
      <c r="CL42" s="745"/>
      <c r="CM42" s="745"/>
      <c r="CN42" s="745"/>
      <c r="CO42" s="745"/>
      <c r="CP42" s="745"/>
      <c r="CQ42" s="745"/>
      <c r="CR42" s="745"/>
      <c r="CS42" s="745"/>
      <c r="CT42" s="745"/>
      <c r="CU42" s="745"/>
      <c r="CV42" s="745"/>
      <c r="CW42" s="745"/>
      <c r="CX42" s="745"/>
      <c r="CY42" s="745"/>
      <c r="CZ42" s="745"/>
      <c r="DA42" s="745"/>
      <c r="DB42" s="745"/>
      <c r="DC42" s="745"/>
      <c r="DD42" s="745"/>
      <c r="DE42" s="745"/>
      <c r="DF42" s="745"/>
      <c r="DG42" s="745"/>
      <c r="DH42" s="745"/>
      <c r="DI42" s="745"/>
      <c r="DJ42" s="745"/>
      <c r="DK42" s="745"/>
      <c r="DL42" s="745"/>
      <c r="DM42" s="745"/>
      <c r="DN42" s="745"/>
      <c r="DO42" s="745"/>
      <c r="DP42" s="745"/>
      <c r="DQ42" s="745"/>
      <c r="DR42" s="745"/>
      <c r="DS42" s="745"/>
      <c r="DT42" s="745"/>
      <c r="DU42" s="745"/>
      <c r="DV42" s="745"/>
      <c r="DW42" s="745"/>
      <c r="DX42" s="745"/>
      <c r="DY42" s="745"/>
      <c r="DZ42" s="745"/>
      <c r="EA42" s="745"/>
      <c r="EB42" s="745"/>
      <c r="EC42" s="745"/>
      <c r="ED42" s="745"/>
      <c r="EE42" s="745"/>
      <c r="EF42" s="745"/>
      <c r="EG42" s="745"/>
      <c r="EH42" s="745"/>
      <c r="EI42" s="745"/>
      <c r="EJ42" s="745"/>
      <c r="EK42" s="745"/>
      <c r="EL42" s="745"/>
      <c r="EM42" s="745"/>
    </row>
    <row r="43" spans="1:143" ht="18.75" x14ac:dyDescent="0.3">
      <c r="A43" s="234"/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  <c r="AN43" s="234"/>
      <c r="AO43" s="234"/>
      <c r="AP43" s="234"/>
      <c r="AQ43" s="234"/>
      <c r="AR43" s="234"/>
      <c r="AS43" s="234"/>
      <c r="AT43" s="234"/>
      <c r="AU43" s="234"/>
      <c r="AV43" s="234"/>
      <c r="AW43" s="234"/>
      <c r="AX43" s="234"/>
      <c r="AY43" s="234"/>
      <c r="AZ43" s="234"/>
      <c r="BA43" s="234"/>
      <c r="BB43" s="234"/>
      <c r="BC43" s="234"/>
      <c r="BD43" s="234"/>
      <c r="BE43" s="234"/>
      <c r="BF43" s="234"/>
      <c r="BG43" s="234"/>
      <c r="BH43" s="234"/>
      <c r="BI43" s="234"/>
      <c r="BJ43" s="234"/>
      <c r="BK43" s="234"/>
      <c r="BL43" s="234"/>
      <c r="BM43" s="234"/>
      <c r="BN43" s="234"/>
      <c r="BO43" s="234"/>
      <c r="BP43" s="234"/>
      <c r="BQ43" s="234"/>
      <c r="BR43" s="234"/>
      <c r="BS43" s="234"/>
      <c r="BT43" s="234"/>
      <c r="BU43" s="234"/>
      <c r="BV43" s="234"/>
      <c r="BW43" s="234"/>
      <c r="BX43" s="234"/>
      <c r="BY43" s="234"/>
      <c r="BZ43" s="234"/>
      <c r="CA43" s="234"/>
      <c r="CB43" s="234"/>
      <c r="CC43" s="234"/>
      <c r="CD43" s="234"/>
      <c r="CE43" s="234"/>
      <c r="CF43" s="234"/>
      <c r="CG43" s="234"/>
      <c r="CH43" s="234"/>
      <c r="CI43" s="234"/>
      <c r="CJ43" s="234"/>
      <c r="CK43" s="234"/>
      <c r="CL43" s="234"/>
      <c r="CM43" s="234"/>
      <c r="CN43" s="234"/>
      <c r="CO43" s="234"/>
      <c r="CP43" s="234"/>
      <c r="CQ43" s="234"/>
      <c r="CR43" s="234"/>
      <c r="CS43" s="234"/>
      <c r="CT43" s="234"/>
      <c r="CU43" s="234"/>
      <c r="CV43" s="234"/>
      <c r="CW43" s="234"/>
      <c r="CX43" s="234"/>
      <c r="CY43" s="234"/>
      <c r="CZ43" s="234"/>
      <c r="DA43" s="234"/>
      <c r="DB43" s="234"/>
      <c r="DC43" s="234"/>
      <c r="DD43" s="234"/>
      <c r="DE43" s="234"/>
      <c r="DF43" s="234"/>
      <c r="DG43" s="234"/>
      <c r="DH43" s="234"/>
      <c r="DI43" s="234"/>
      <c r="DJ43" s="234"/>
      <c r="DK43" s="234"/>
      <c r="DL43" s="234"/>
      <c r="DM43" s="234"/>
      <c r="DN43" s="234"/>
      <c r="DO43" s="234"/>
      <c r="DP43" s="234"/>
      <c r="DQ43" s="234"/>
      <c r="DR43" s="234"/>
      <c r="DS43" s="234"/>
      <c r="DT43" s="234"/>
      <c r="DU43" s="234"/>
      <c r="DV43" s="234"/>
      <c r="DW43" s="234"/>
      <c r="DX43" s="234"/>
      <c r="DY43" s="234"/>
      <c r="DZ43" s="234"/>
      <c r="EA43" s="234"/>
      <c r="EB43" s="234"/>
      <c r="EC43" s="234"/>
      <c r="ED43" s="234"/>
      <c r="EE43" s="234"/>
      <c r="EF43" s="234"/>
      <c r="EG43" s="234"/>
      <c r="EH43" s="234"/>
      <c r="EI43" s="234"/>
      <c r="EJ43" s="234"/>
      <c r="EK43" s="234"/>
      <c r="EL43" s="234"/>
      <c r="EM43" s="234"/>
    </row>
    <row r="44" spans="1:143" s="351" customFormat="1" ht="116.25" customHeight="1" x14ac:dyDescent="0.3">
      <c r="A44" s="750" t="s">
        <v>3063</v>
      </c>
      <c r="B44" s="750"/>
      <c r="C44" s="750"/>
      <c r="D44" s="750"/>
      <c r="E44" s="750"/>
      <c r="F44" s="750"/>
      <c r="G44" s="750"/>
      <c r="H44" s="750"/>
      <c r="I44" s="750"/>
      <c r="J44" s="750"/>
      <c r="K44" s="750"/>
      <c r="L44" s="750"/>
      <c r="M44" s="750"/>
      <c r="N44" s="750"/>
      <c r="O44" s="750"/>
      <c r="P44" s="750"/>
      <c r="Q44" s="750"/>
      <c r="R44" s="750"/>
      <c r="S44" s="750"/>
      <c r="T44" s="750"/>
      <c r="U44" s="750"/>
      <c r="V44" s="750"/>
      <c r="W44" s="750"/>
      <c r="X44" s="750"/>
      <c r="Y44" s="750"/>
      <c r="Z44" s="750"/>
      <c r="AA44" s="750"/>
      <c r="AB44" s="750"/>
      <c r="AC44" s="750"/>
      <c r="AD44" s="750"/>
      <c r="AE44" s="750"/>
      <c r="AF44" s="750"/>
      <c r="AG44" s="750"/>
      <c r="AH44" s="750"/>
      <c r="AI44" s="750"/>
      <c r="AJ44" s="750"/>
      <c r="AK44" s="750"/>
      <c r="AL44" s="750"/>
      <c r="AM44" s="750"/>
      <c r="AN44" s="750"/>
      <c r="AO44" s="750"/>
      <c r="AP44" s="750"/>
      <c r="AQ44" s="750"/>
      <c r="AR44" s="750"/>
      <c r="AS44" s="750"/>
      <c r="AT44" s="750"/>
      <c r="AU44" s="750"/>
      <c r="AV44" s="750"/>
      <c r="AW44" s="750"/>
      <c r="AX44" s="750"/>
      <c r="AY44" s="750"/>
      <c r="AZ44" s="750"/>
      <c r="BA44" s="750"/>
      <c r="BB44" s="750"/>
      <c r="BC44" s="750"/>
      <c r="BD44" s="750"/>
      <c r="BE44" s="750"/>
      <c r="BF44" s="750"/>
      <c r="BG44" s="750"/>
      <c r="BH44" s="750"/>
      <c r="BI44" s="750"/>
      <c r="BJ44" s="750"/>
      <c r="BK44" s="750"/>
      <c r="BL44" s="750"/>
      <c r="BM44" s="750"/>
      <c r="BN44" s="750"/>
      <c r="BO44" s="750"/>
      <c r="BP44" s="750"/>
      <c r="BQ44" s="750"/>
      <c r="BR44" s="750"/>
      <c r="BS44" s="750"/>
      <c r="BT44" s="750"/>
      <c r="BU44" s="750"/>
      <c r="BV44" s="750"/>
      <c r="BW44" s="750"/>
      <c r="BX44" s="750"/>
      <c r="BY44" s="750"/>
      <c r="BZ44" s="750"/>
      <c r="CA44" s="750"/>
      <c r="CB44" s="750"/>
      <c r="CC44" s="750"/>
      <c r="CD44" s="750"/>
      <c r="CE44" s="750"/>
      <c r="CF44" s="750"/>
      <c r="CG44" s="750"/>
      <c r="CH44" s="750"/>
      <c r="CI44" s="750"/>
      <c r="CJ44" s="750"/>
      <c r="CK44" s="750"/>
      <c r="CL44" s="750"/>
      <c r="CM44" s="750"/>
      <c r="CN44" s="750"/>
      <c r="CO44" s="750"/>
      <c r="CP44" s="750"/>
      <c r="CQ44" s="750"/>
      <c r="CR44" s="750"/>
      <c r="CS44" s="750"/>
      <c r="CT44" s="750"/>
      <c r="CU44" s="750"/>
      <c r="CV44" s="750"/>
      <c r="CW44" s="750"/>
      <c r="CX44" s="750"/>
      <c r="CY44" s="750"/>
      <c r="CZ44" s="750"/>
      <c r="DA44" s="750"/>
      <c r="DB44" s="750"/>
      <c r="DC44" s="750"/>
      <c r="DD44" s="750"/>
      <c r="DE44" s="750"/>
      <c r="DF44" s="750"/>
      <c r="DG44" s="750"/>
      <c r="DH44" s="750"/>
      <c r="DI44" s="750"/>
      <c r="DJ44" s="750"/>
      <c r="DK44" s="750"/>
      <c r="DL44" s="750"/>
      <c r="DM44" s="750"/>
      <c r="DN44" s="750"/>
      <c r="DO44" s="750"/>
      <c r="DP44" s="750"/>
      <c r="DQ44" s="750"/>
      <c r="DR44" s="750"/>
      <c r="DS44" s="750"/>
      <c r="DT44" s="750"/>
      <c r="DU44" s="750"/>
      <c r="DV44" s="750"/>
      <c r="DW44" s="750"/>
      <c r="DX44" s="750"/>
      <c r="DY44" s="750"/>
      <c r="DZ44" s="750"/>
      <c r="EA44" s="750"/>
      <c r="EB44" s="750"/>
      <c r="EC44" s="750"/>
      <c r="ED44" s="750"/>
      <c r="EE44" s="750"/>
      <c r="EF44" s="750"/>
      <c r="EG44" s="750"/>
      <c r="EH44" s="750"/>
      <c r="EI44" s="750"/>
      <c r="EJ44" s="750"/>
      <c r="EK44" s="750"/>
      <c r="EL44" s="750"/>
      <c r="EM44" s="750"/>
    </row>
    <row r="45" spans="1:143" ht="18.75" x14ac:dyDescent="0.3">
      <c r="A45" s="234"/>
      <c r="B45" s="234"/>
      <c r="C45" s="234"/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34"/>
      <c r="AO45" s="234"/>
      <c r="AP45" s="234"/>
      <c r="AQ45" s="234"/>
      <c r="AR45" s="234"/>
      <c r="AS45" s="234"/>
      <c r="AT45" s="234"/>
      <c r="AU45" s="234"/>
      <c r="AV45" s="234"/>
      <c r="AW45" s="234"/>
      <c r="AX45" s="234"/>
      <c r="AY45" s="234"/>
      <c r="AZ45" s="234"/>
      <c r="BA45" s="234"/>
      <c r="BB45" s="234"/>
      <c r="BC45" s="234"/>
      <c r="BD45" s="234"/>
      <c r="BE45" s="234"/>
      <c r="BF45" s="234"/>
      <c r="BG45" s="234"/>
      <c r="BH45" s="234"/>
      <c r="BI45" s="234"/>
      <c r="BJ45" s="234"/>
      <c r="BK45" s="234"/>
      <c r="BL45" s="234"/>
      <c r="BM45" s="234"/>
      <c r="BN45" s="234"/>
      <c r="BO45" s="234"/>
      <c r="BP45" s="234"/>
      <c r="BQ45" s="234"/>
      <c r="BR45" s="234"/>
      <c r="BS45" s="234"/>
      <c r="BT45" s="234"/>
      <c r="BU45" s="234"/>
      <c r="BV45" s="234"/>
      <c r="BW45" s="234"/>
      <c r="BX45" s="234"/>
      <c r="BY45" s="234"/>
      <c r="BZ45" s="234"/>
      <c r="CA45" s="234"/>
      <c r="CB45" s="234"/>
      <c r="CC45" s="234"/>
      <c r="CD45" s="234"/>
      <c r="CE45" s="234"/>
      <c r="CF45" s="234"/>
      <c r="CG45" s="234"/>
      <c r="CH45" s="234"/>
      <c r="CI45" s="234"/>
      <c r="CJ45" s="234"/>
      <c r="CK45" s="234"/>
      <c r="CL45" s="234"/>
      <c r="CM45" s="234"/>
      <c r="CN45" s="234"/>
      <c r="CO45" s="234"/>
      <c r="CP45" s="234"/>
      <c r="CQ45" s="234"/>
      <c r="CR45" s="234"/>
      <c r="CS45" s="234"/>
      <c r="CT45" s="234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34"/>
      <c r="DI45" s="234"/>
      <c r="DJ45" s="234"/>
      <c r="DK45" s="234"/>
      <c r="DL45" s="234"/>
      <c r="DM45" s="234"/>
      <c r="DN45" s="234"/>
      <c r="DO45" s="234"/>
      <c r="DP45" s="234"/>
      <c r="DQ45" s="234"/>
      <c r="DR45" s="234"/>
      <c r="DS45" s="234"/>
      <c r="DT45" s="234"/>
      <c r="DU45" s="234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4"/>
      <c r="EK45" s="234"/>
      <c r="EL45" s="234"/>
      <c r="EM45" s="234"/>
    </row>
    <row r="46" spans="1:143" s="351" customFormat="1" ht="57" customHeight="1" x14ac:dyDescent="0.25">
      <c r="A46" s="751" t="s">
        <v>4832</v>
      </c>
      <c r="B46" s="751"/>
      <c r="C46" s="751"/>
      <c r="D46" s="751"/>
      <c r="E46" s="751"/>
      <c r="F46" s="751"/>
      <c r="G46" s="751"/>
      <c r="H46" s="751"/>
      <c r="I46" s="751"/>
      <c r="J46" s="751"/>
      <c r="K46" s="751"/>
      <c r="L46" s="751"/>
      <c r="M46" s="751"/>
      <c r="N46" s="751"/>
      <c r="O46" s="751"/>
      <c r="P46" s="751"/>
      <c r="Q46" s="751"/>
      <c r="R46" s="751"/>
      <c r="S46" s="751"/>
      <c r="T46" s="751"/>
      <c r="U46" s="751"/>
      <c r="V46" s="751"/>
      <c r="W46" s="751"/>
      <c r="X46" s="751"/>
      <c r="Y46" s="751"/>
      <c r="Z46" s="751"/>
      <c r="AA46" s="751"/>
      <c r="AB46" s="751"/>
      <c r="AC46" s="751"/>
      <c r="AD46" s="751"/>
      <c r="AE46" s="751"/>
      <c r="AF46" s="751"/>
      <c r="AG46" s="751"/>
      <c r="AH46" s="751"/>
      <c r="AI46" s="751"/>
      <c r="AJ46" s="751"/>
      <c r="AK46" s="751"/>
      <c r="AL46" s="751"/>
      <c r="AM46" s="751"/>
      <c r="AN46" s="751"/>
      <c r="AO46" s="751"/>
      <c r="AP46" s="751"/>
      <c r="AQ46" s="751"/>
      <c r="AR46" s="751"/>
      <c r="AS46" s="751"/>
      <c r="AT46" s="751"/>
      <c r="AU46" s="751"/>
      <c r="AV46" s="751"/>
      <c r="AW46" s="751"/>
      <c r="AX46" s="751"/>
      <c r="AY46" s="751"/>
      <c r="AZ46" s="751"/>
      <c r="BA46" s="751"/>
      <c r="BB46" s="751"/>
      <c r="BC46" s="751"/>
      <c r="BD46" s="751"/>
      <c r="BE46" s="751"/>
      <c r="BF46" s="751"/>
      <c r="BG46" s="751"/>
      <c r="BH46" s="751"/>
      <c r="BI46" s="751"/>
      <c r="BJ46" s="751"/>
      <c r="BK46" s="751"/>
      <c r="BL46" s="751"/>
      <c r="BM46" s="751"/>
      <c r="BN46" s="751"/>
      <c r="BO46" s="751"/>
      <c r="BP46" s="751"/>
      <c r="BQ46" s="751"/>
      <c r="BR46" s="751"/>
      <c r="BS46" s="751"/>
      <c r="BT46" s="751"/>
      <c r="BU46" s="751"/>
      <c r="BV46" s="751"/>
      <c r="BW46" s="751"/>
      <c r="BX46" s="751"/>
      <c r="BY46" s="751"/>
      <c r="BZ46" s="751"/>
      <c r="CA46" s="751"/>
      <c r="CB46" s="751"/>
      <c r="CC46" s="751"/>
      <c r="CD46" s="751"/>
      <c r="CE46" s="751"/>
      <c r="CF46" s="751"/>
      <c r="CG46" s="751"/>
      <c r="CH46" s="751"/>
      <c r="CI46" s="751"/>
      <c r="CJ46" s="751"/>
      <c r="CK46" s="751"/>
      <c r="CL46" s="751"/>
      <c r="CM46" s="751"/>
      <c r="CN46" s="751"/>
      <c r="CO46" s="751"/>
      <c r="CP46" s="751"/>
      <c r="CQ46" s="751"/>
      <c r="CR46" s="751"/>
      <c r="CS46" s="751"/>
      <c r="CT46" s="751"/>
      <c r="CU46" s="751"/>
      <c r="CV46" s="751"/>
      <c r="CW46" s="751"/>
      <c r="CX46" s="751"/>
      <c r="CY46" s="751"/>
      <c r="CZ46" s="751"/>
      <c r="DA46" s="751"/>
      <c r="DB46" s="751"/>
      <c r="DC46" s="751"/>
      <c r="DD46" s="751"/>
      <c r="DE46" s="751"/>
      <c r="DF46" s="751"/>
      <c r="DG46" s="751"/>
      <c r="DH46" s="751"/>
      <c r="DI46" s="751"/>
      <c r="DJ46" s="751"/>
      <c r="DK46" s="751"/>
      <c r="DL46" s="751"/>
      <c r="DM46" s="751"/>
      <c r="DN46" s="751"/>
      <c r="DO46" s="751"/>
      <c r="DP46" s="751"/>
      <c r="DQ46" s="751"/>
      <c r="DR46" s="751"/>
      <c r="DS46" s="751"/>
      <c r="DT46" s="751"/>
      <c r="DU46" s="751"/>
      <c r="DV46" s="751"/>
      <c r="DW46" s="751"/>
      <c r="DX46" s="751"/>
      <c r="DY46" s="751"/>
      <c r="DZ46" s="751"/>
      <c r="EA46" s="751"/>
      <c r="EB46" s="751"/>
      <c r="EC46" s="751"/>
      <c r="ED46" s="751"/>
      <c r="EE46" s="751"/>
      <c r="EF46" s="751"/>
      <c r="EG46" s="751"/>
      <c r="EH46" s="751"/>
      <c r="EI46" s="751"/>
      <c r="EJ46" s="751"/>
      <c r="EK46" s="751"/>
      <c r="EL46" s="751"/>
      <c r="EM46" s="751"/>
    </row>
    <row r="47" spans="1:143" ht="17.25" customHeight="1" x14ac:dyDescent="0.25">
      <c r="A47" s="745" t="s">
        <v>1792</v>
      </c>
      <c r="B47" s="745"/>
      <c r="C47" s="745"/>
      <c r="D47" s="745"/>
      <c r="E47" s="745"/>
      <c r="F47" s="745"/>
      <c r="G47" s="745"/>
      <c r="H47" s="745"/>
      <c r="I47" s="745"/>
      <c r="J47" s="745"/>
      <c r="K47" s="745"/>
      <c r="L47" s="745"/>
      <c r="M47" s="745"/>
      <c r="N47" s="745"/>
      <c r="O47" s="745"/>
      <c r="P47" s="745"/>
      <c r="Q47" s="745"/>
      <c r="R47" s="745"/>
      <c r="S47" s="745"/>
      <c r="T47" s="745"/>
      <c r="U47" s="745"/>
      <c r="V47" s="745"/>
      <c r="W47" s="745"/>
      <c r="X47" s="745"/>
      <c r="Y47" s="745"/>
      <c r="Z47" s="745"/>
      <c r="AA47" s="745"/>
      <c r="AB47" s="745"/>
      <c r="AC47" s="745"/>
      <c r="AD47" s="745"/>
      <c r="AE47" s="745"/>
      <c r="AF47" s="745"/>
      <c r="AG47" s="745"/>
      <c r="AH47" s="745"/>
      <c r="AI47" s="745"/>
      <c r="AJ47" s="745"/>
      <c r="AK47" s="745"/>
      <c r="AL47" s="745"/>
      <c r="AM47" s="745"/>
      <c r="AN47" s="745"/>
      <c r="AO47" s="745"/>
      <c r="AP47" s="745"/>
      <c r="AQ47" s="745"/>
      <c r="AR47" s="745"/>
      <c r="AS47" s="745"/>
      <c r="AT47" s="745"/>
      <c r="AU47" s="745"/>
      <c r="AV47" s="745"/>
      <c r="AW47" s="745"/>
      <c r="AX47" s="745"/>
      <c r="AY47" s="745"/>
      <c r="AZ47" s="745"/>
      <c r="BA47" s="745"/>
      <c r="BB47" s="745"/>
      <c r="BC47" s="745"/>
      <c r="BD47" s="745"/>
      <c r="BE47" s="745"/>
      <c r="BF47" s="745"/>
      <c r="BG47" s="745"/>
      <c r="BH47" s="745"/>
      <c r="BI47" s="745"/>
      <c r="BJ47" s="745"/>
      <c r="BK47" s="745"/>
      <c r="BL47" s="745"/>
      <c r="BM47" s="745"/>
      <c r="BN47" s="745"/>
      <c r="BO47" s="745"/>
      <c r="BP47" s="745"/>
      <c r="BQ47" s="745"/>
      <c r="BR47" s="745"/>
      <c r="BS47" s="745"/>
      <c r="BT47" s="745"/>
      <c r="BU47" s="745"/>
      <c r="BV47" s="745"/>
      <c r="BW47" s="745"/>
      <c r="BX47" s="745"/>
      <c r="BY47" s="745"/>
      <c r="BZ47" s="745"/>
      <c r="CA47" s="745"/>
      <c r="CB47" s="745"/>
      <c r="CC47" s="745"/>
      <c r="CD47" s="745"/>
      <c r="CE47" s="745"/>
      <c r="CF47" s="745"/>
      <c r="CG47" s="745"/>
      <c r="CH47" s="745"/>
      <c r="CI47" s="745"/>
      <c r="CJ47" s="745"/>
      <c r="CK47" s="745"/>
      <c r="CL47" s="745"/>
      <c r="CM47" s="745"/>
      <c r="CN47" s="745"/>
      <c r="CO47" s="745"/>
      <c r="CP47" s="745"/>
      <c r="CQ47" s="745"/>
      <c r="CR47" s="745"/>
      <c r="CS47" s="745"/>
      <c r="CT47" s="745"/>
      <c r="CU47" s="745"/>
      <c r="CV47" s="745"/>
      <c r="CW47" s="745"/>
      <c r="CX47" s="745"/>
      <c r="CY47" s="745"/>
      <c r="CZ47" s="745"/>
      <c r="DA47" s="745"/>
      <c r="DB47" s="745"/>
      <c r="DC47" s="745"/>
      <c r="DD47" s="745"/>
      <c r="DE47" s="745"/>
      <c r="DF47" s="745"/>
      <c r="DG47" s="745"/>
      <c r="DH47" s="745"/>
      <c r="DI47" s="745"/>
      <c r="DJ47" s="745"/>
      <c r="DK47" s="745"/>
      <c r="DL47" s="745"/>
      <c r="DM47" s="745"/>
      <c r="DN47" s="745"/>
      <c r="DO47" s="745"/>
      <c r="DP47" s="745"/>
      <c r="DQ47" s="745"/>
      <c r="DR47" s="745"/>
      <c r="DS47" s="745"/>
      <c r="DT47" s="745"/>
      <c r="DU47" s="745"/>
      <c r="DV47" s="745"/>
      <c r="DW47" s="745"/>
      <c r="DX47" s="745"/>
      <c r="DY47" s="745"/>
      <c r="DZ47" s="745"/>
      <c r="EA47" s="745"/>
      <c r="EB47" s="745"/>
      <c r="EC47" s="745"/>
      <c r="ED47" s="745"/>
      <c r="EE47" s="745"/>
      <c r="EF47" s="745"/>
      <c r="EG47" s="745"/>
      <c r="EH47" s="745"/>
      <c r="EI47" s="745"/>
      <c r="EJ47" s="745"/>
      <c r="EK47" s="745"/>
      <c r="EL47" s="745"/>
      <c r="EM47" s="745"/>
    </row>
    <row r="48" spans="1:143" ht="36" customHeight="1" x14ac:dyDescent="0.25">
      <c r="A48" s="751" t="s">
        <v>3813</v>
      </c>
      <c r="B48" s="751"/>
      <c r="C48" s="751"/>
      <c r="D48" s="751"/>
      <c r="E48" s="751"/>
      <c r="F48" s="751"/>
      <c r="G48" s="751"/>
      <c r="H48" s="751"/>
      <c r="I48" s="751"/>
      <c r="J48" s="751"/>
      <c r="K48" s="751"/>
      <c r="L48" s="751"/>
      <c r="M48" s="751"/>
      <c r="N48" s="751"/>
      <c r="O48" s="751"/>
      <c r="P48" s="751"/>
      <c r="Q48" s="751"/>
      <c r="R48" s="751"/>
      <c r="S48" s="751"/>
      <c r="T48" s="751"/>
      <c r="U48" s="751"/>
      <c r="V48" s="751"/>
      <c r="W48" s="751"/>
      <c r="X48" s="751"/>
      <c r="Y48" s="751"/>
      <c r="Z48" s="751"/>
      <c r="AA48" s="751"/>
      <c r="AB48" s="751"/>
      <c r="AC48" s="751"/>
      <c r="AD48" s="751"/>
      <c r="AE48" s="751"/>
      <c r="AF48" s="751"/>
      <c r="AG48" s="751"/>
      <c r="AH48" s="751"/>
      <c r="AI48" s="751"/>
      <c r="AJ48" s="751"/>
      <c r="AK48" s="751"/>
      <c r="AL48" s="751"/>
      <c r="AM48" s="751"/>
      <c r="AN48" s="751"/>
      <c r="AO48" s="751"/>
      <c r="AP48" s="751"/>
      <c r="AQ48" s="751"/>
      <c r="AR48" s="751"/>
      <c r="AS48" s="751"/>
      <c r="AT48" s="751"/>
      <c r="AU48" s="751"/>
      <c r="AV48" s="751"/>
      <c r="AW48" s="751"/>
      <c r="AX48" s="751"/>
      <c r="AY48" s="751"/>
      <c r="AZ48" s="751"/>
      <c r="BA48" s="751"/>
      <c r="BB48" s="751"/>
      <c r="BC48" s="751"/>
      <c r="BD48" s="751"/>
      <c r="BE48" s="751"/>
      <c r="BF48" s="751"/>
      <c r="BG48" s="751"/>
      <c r="BH48" s="751"/>
      <c r="BI48" s="751"/>
      <c r="BJ48" s="751"/>
      <c r="BK48" s="751"/>
      <c r="BL48" s="751"/>
      <c r="BM48" s="751"/>
      <c r="BN48" s="751"/>
      <c r="BO48" s="751"/>
      <c r="BP48" s="751"/>
      <c r="BQ48" s="751"/>
      <c r="BR48" s="751"/>
      <c r="BS48" s="751"/>
      <c r="BT48" s="751"/>
      <c r="BU48" s="751"/>
      <c r="BV48" s="751"/>
      <c r="BW48" s="751"/>
      <c r="BX48" s="751"/>
      <c r="BY48" s="751"/>
      <c r="BZ48" s="751"/>
      <c r="CA48" s="751"/>
      <c r="CB48" s="751"/>
      <c r="CC48" s="751"/>
      <c r="CD48" s="751"/>
      <c r="CE48" s="751"/>
      <c r="CF48" s="751"/>
      <c r="CG48" s="751"/>
      <c r="CH48" s="751"/>
      <c r="CI48" s="751"/>
      <c r="CJ48" s="751"/>
      <c r="CK48" s="751"/>
      <c r="CL48" s="751"/>
      <c r="CM48" s="751"/>
      <c r="CN48" s="751"/>
      <c r="CO48" s="751"/>
      <c r="CP48" s="751"/>
      <c r="CQ48" s="751"/>
      <c r="CR48" s="751"/>
      <c r="CS48" s="751"/>
      <c r="CT48" s="751"/>
      <c r="CU48" s="751"/>
      <c r="CV48" s="751"/>
      <c r="CW48" s="751"/>
      <c r="CX48" s="751"/>
      <c r="CY48" s="751"/>
      <c r="CZ48" s="751"/>
      <c r="DA48" s="751"/>
      <c r="DB48" s="751"/>
      <c r="DC48" s="751"/>
      <c r="DD48" s="751"/>
      <c r="DE48" s="751"/>
      <c r="DF48" s="751"/>
      <c r="DG48" s="751"/>
      <c r="DH48" s="751"/>
      <c r="DI48" s="751"/>
      <c r="DJ48" s="751"/>
      <c r="DK48" s="751"/>
      <c r="DL48" s="751"/>
      <c r="DM48" s="751"/>
      <c r="DN48" s="751"/>
      <c r="DO48" s="751"/>
      <c r="DP48" s="751"/>
      <c r="DQ48" s="751"/>
      <c r="DR48" s="751"/>
      <c r="DS48" s="751"/>
      <c r="DT48" s="751"/>
      <c r="DU48" s="751"/>
      <c r="DV48" s="751"/>
      <c r="DW48" s="751"/>
      <c r="DX48" s="751"/>
      <c r="DY48" s="751"/>
      <c r="DZ48" s="751"/>
      <c r="EA48" s="751"/>
      <c r="EB48" s="751"/>
      <c r="EC48" s="751"/>
      <c r="ED48" s="751"/>
      <c r="EE48" s="751"/>
      <c r="EF48" s="751"/>
      <c r="EG48" s="751"/>
      <c r="EH48" s="751"/>
      <c r="EI48" s="751"/>
      <c r="EJ48" s="751"/>
      <c r="EK48" s="751"/>
      <c r="EL48" s="751"/>
      <c r="EM48" s="751"/>
    </row>
    <row r="49" spans="1:143" ht="15" x14ac:dyDescent="0.25">
      <c r="A49" s="745" t="s">
        <v>1793</v>
      </c>
      <c r="B49" s="745"/>
      <c r="C49" s="745"/>
      <c r="D49" s="745"/>
      <c r="E49" s="745"/>
      <c r="F49" s="745"/>
      <c r="G49" s="745"/>
      <c r="H49" s="745"/>
      <c r="I49" s="745"/>
      <c r="J49" s="745"/>
      <c r="K49" s="745"/>
      <c r="L49" s="745"/>
      <c r="M49" s="745"/>
      <c r="N49" s="745"/>
      <c r="O49" s="745"/>
      <c r="P49" s="745"/>
      <c r="Q49" s="745"/>
      <c r="R49" s="745"/>
      <c r="S49" s="745"/>
      <c r="T49" s="745"/>
      <c r="U49" s="745"/>
      <c r="V49" s="745"/>
      <c r="W49" s="745"/>
      <c r="X49" s="745"/>
      <c r="Y49" s="745"/>
      <c r="Z49" s="745"/>
      <c r="AA49" s="745"/>
      <c r="AB49" s="745"/>
      <c r="AC49" s="745"/>
      <c r="AD49" s="745"/>
      <c r="AE49" s="745"/>
      <c r="AF49" s="745"/>
      <c r="AG49" s="745"/>
      <c r="AH49" s="745"/>
      <c r="AI49" s="745"/>
      <c r="AJ49" s="745"/>
      <c r="AK49" s="745"/>
      <c r="AL49" s="745"/>
      <c r="AM49" s="745"/>
      <c r="AN49" s="745"/>
      <c r="AO49" s="745"/>
      <c r="AP49" s="745"/>
      <c r="AQ49" s="745"/>
      <c r="AR49" s="745"/>
      <c r="AS49" s="745"/>
      <c r="AT49" s="745"/>
      <c r="AU49" s="745"/>
      <c r="AV49" s="745"/>
      <c r="AW49" s="745"/>
      <c r="AX49" s="745"/>
      <c r="AY49" s="745"/>
      <c r="AZ49" s="745"/>
      <c r="BA49" s="745"/>
      <c r="BB49" s="745"/>
      <c r="BC49" s="745"/>
      <c r="BD49" s="745"/>
      <c r="BE49" s="745"/>
      <c r="BF49" s="745"/>
      <c r="BG49" s="745"/>
      <c r="BH49" s="745"/>
      <c r="BI49" s="745"/>
      <c r="BJ49" s="745"/>
      <c r="BK49" s="745"/>
      <c r="BL49" s="745"/>
      <c r="BM49" s="745"/>
      <c r="BN49" s="745"/>
      <c r="BO49" s="745"/>
      <c r="BP49" s="745"/>
      <c r="BQ49" s="745"/>
      <c r="BR49" s="745"/>
      <c r="BS49" s="745"/>
      <c r="BT49" s="745"/>
      <c r="BU49" s="745"/>
      <c r="BV49" s="745"/>
      <c r="BW49" s="745"/>
      <c r="BX49" s="745"/>
      <c r="BY49" s="745"/>
      <c r="BZ49" s="745"/>
      <c r="CA49" s="745"/>
      <c r="CB49" s="745"/>
      <c r="CC49" s="745"/>
      <c r="CD49" s="745"/>
      <c r="CE49" s="745"/>
      <c r="CF49" s="745"/>
      <c r="CG49" s="745"/>
      <c r="CH49" s="745"/>
      <c r="CI49" s="745"/>
      <c r="CJ49" s="745"/>
      <c r="CK49" s="745"/>
      <c r="CL49" s="745"/>
      <c r="CM49" s="745"/>
      <c r="CN49" s="745"/>
      <c r="CO49" s="745"/>
      <c r="CP49" s="745"/>
      <c r="CQ49" s="745"/>
      <c r="CR49" s="745"/>
      <c r="CS49" s="745"/>
      <c r="CT49" s="745"/>
      <c r="CU49" s="745"/>
      <c r="CV49" s="745"/>
      <c r="CW49" s="745"/>
      <c r="CX49" s="745"/>
      <c r="CY49" s="745"/>
      <c r="CZ49" s="745"/>
      <c r="DA49" s="745"/>
      <c r="DB49" s="745"/>
      <c r="DC49" s="745"/>
      <c r="DD49" s="745"/>
      <c r="DE49" s="745"/>
      <c r="DF49" s="745"/>
      <c r="DG49" s="745"/>
      <c r="DH49" s="745"/>
      <c r="DI49" s="745"/>
      <c r="DJ49" s="745"/>
      <c r="DK49" s="745"/>
      <c r="DL49" s="745"/>
      <c r="DM49" s="745"/>
      <c r="DN49" s="745"/>
      <c r="DO49" s="745"/>
      <c r="DP49" s="745"/>
      <c r="DQ49" s="745"/>
      <c r="DR49" s="745"/>
      <c r="DS49" s="745"/>
      <c r="DT49" s="745"/>
      <c r="DU49" s="745"/>
      <c r="DV49" s="745"/>
      <c r="DW49" s="745"/>
      <c r="DX49" s="745"/>
      <c r="DY49" s="745"/>
      <c r="DZ49" s="745"/>
      <c r="EA49" s="745"/>
      <c r="EB49" s="745"/>
      <c r="EC49" s="745"/>
      <c r="ED49" s="745"/>
      <c r="EE49" s="745"/>
      <c r="EF49" s="745"/>
      <c r="EG49" s="745"/>
      <c r="EH49" s="745"/>
      <c r="EI49" s="745"/>
      <c r="EJ49" s="745"/>
      <c r="EK49" s="745"/>
      <c r="EL49" s="745"/>
      <c r="EM49" s="745"/>
    </row>
    <row r="50" spans="1:143" ht="39" customHeight="1" x14ac:dyDescent="0.25">
      <c r="A50" s="752" t="s">
        <v>4078</v>
      </c>
      <c r="B50" s="752"/>
      <c r="C50" s="752"/>
      <c r="D50" s="752"/>
      <c r="E50" s="752"/>
      <c r="F50" s="752"/>
      <c r="G50" s="752"/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2"/>
      <c r="AG50" s="752"/>
      <c r="AH50" s="752"/>
      <c r="AI50" s="752"/>
      <c r="AJ50" s="752"/>
      <c r="AK50" s="752"/>
      <c r="AL50" s="752"/>
      <c r="AM50" s="752"/>
      <c r="AN50" s="752"/>
      <c r="AO50" s="752"/>
      <c r="AP50" s="752"/>
      <c r="AQ50" s="752"/>
      <c r="AR50" s="752"/>
      <c r="AS50" s="752"/>
      <c r="AT50" s="752"/>
      <c r="AU50" s="752"/>
      <c r="AV50" s="752"/>
      <c r="AW50" s="752"/>
      <c r="AX50" s="752"/>
      <c r="AY50" s="752"/>
      <c r="AZ50" s="752"/>
      <c r="BA50" s="752"/>
      <c r="BB50" s="752"/>
      <c r="BC50" s="752"/>
      <c r="BD50" s="752"/>
      <c r="BE50" s="752"/>
      <c r="BF50" s="752"/>
      <c r="BG50" s="752"/>
      <c r="BH50" s="752"/>
      <c r="BI50" s="752"/>
      <c r="BJ50" s="752"/>
      <c r="BK50" s="752"/>
      <c r="BL50" s="752"/>
      <c r="BM50" s="752"/>
      <c r="BN50" s="752"/>
      <c r="BO50" s="752"/>
      <c r="BP50" s="752"/>
      <c r="BQ50" s="752"/>
      <c r="BR50" s="752"/>
      <c r="BS50" s="752"/>
      <c r="BT50" s="752"/>
      <c r="BU50" s="752"/>
      <c r="BV50" s="752"/>
      <c r="BW50" s="752"/>
      <c r="BX50" s="752"/>
      <c r="BY50" s="752"/>
      <c r="BZ50" s="752"/>
      <c r="CA50" s="752"/>
      <c r="CB50" s="752"/>
      <c r="CC50" s="752"/>
      <c r="CD50" s="752"/>
      <c r="CE50" s="752"/>
      <c r="CF50" s="752"/>
      <c r="CG50" s="752"/>
      <c r="CH50" s="752"/>
      <c r="CI50" s="752"/>
      <c r="CJ50" s="752"/>
      <c r="CK50" s="752"/>
      <c r="CL50" s="752"/>
      <c r="CM50" s="752"/>
      <c r="CN50" s="752"/>
      <c r="CO50" s="752"/>
      <c r="CP50" s="752"/>
      <c r="CQ50" s="752"/>
      <c r="CR50" s="752"/>
      <c r="CS50" s="752"/>
      <c r="CT50" s="752"/>
      <c r="CU50" s="752"/>
      <c r="CV50" s="752"/>
      <c r="CW50" s="752"/>
      <c r="CX50" s="752"/>
      <c r="CY50" s="752"/>
      <c r="CZ50" s="752"/>
      <c r="DA50" s="752"/>
      <c r="DB50" s="752"/>
      <c r="DC50" s="752"/>
      <c r="DD50" s="752"/>
      <c r="DE50" s="752"/>
      <c r="DF50" s="752"/>
      <c r="DG50" s="752"/>
      <c r="DH50" s="752"/>
      <c r="DI50" s="752"/>
      <c r="DJ50" s="752"/>
      <c r="DK50" s="752"/>
      <c r="DL50" s="752"/>
      <c r="DM50" s="752"/>
      <c r="DN50" s="752"/>
      <c r="DO50" s="752"/>
      <c r="DP50" s="752"/>
      <c r="DQ50" s="752"/>
      <c r="DR50" s="752"/>
      <c r="DS50" s="752"/>
      <c r="DT50" s="752"/>
      <c r="DU50" s="752"/>
      <c r="DV50" s="752"/>
      <c r="DW50" s="752"/>
      <c r="DX50" s="752"/>
      <c r="DY50" s="752"/>
      <c r="DZ50" s="752"/>
      <c r="EA50" s="752"/>
      <c r="EB50" s="752"/>
      <c r="EC50" s="752"/>
      <c r="ED50" s="752"/>
      <c r="EE50" s="752"/>
      <c r="EF50" s="752"/>
      <c r="EG50" s="752"/>
      <c r="EH50" s="752"/>
      <c r="EI50" s="752"/>
      <c r="EJ50" s="752"/>
      <c r="EK50" s="752"/>
      <c r="EL50" s="752"/>
      <c r="EM50" s="752"/>
    </row>
    <row r="51" spans="1:143" ht="15" x14ac:dyDescent="0.25">
      <c r="A51" s="747" t="s">
        <v>1794</v>
      </c>
      <c r="B51" s="747"/>
      <c r="C51" s="747"/>
      <c r="D51" s="747"/>
      <c r="E51" s="747"/>
      <c r="F51" s="747"/>
      <c r="G51" s="747"/>
      <c r="H51" s="747"/>
      <c r="I51" s="747"/>
      <c r="J51" s="747"/>
      <c r="K51" s="747"/>
      <c r="L51" s="747"/>
      <c r="M51" s="747"/>
      <c r="N51" s="747"/>
      <c r="O51" s="747"/>
      <c r="P51" s="747"/>
      <c r="Q51" s="747"/>
      <c r="R51" s="747"/>
      <c r="S51" s="747"/>
      <c r="T51" s="747"/>
      <c r="U51" s="747"/>
      <c r="V51" s="747"/>
      <c r="W51" s="747"/>
      <c r="X51" s="747"/>
      <c r="Y51" s="747"/>
      <c r="Z51" s="747"/>
      <c r="AA51" s="747"/>
      <c r="AB51" s="747"/>
      <c r="AC51" s="747"/>
      <c r="AD51" s="747"/>
      <c r="AE51" s="747"/>
      <c r="AF51" s="747"/>
      <c r="AG51" s="747"/>
      <c r="AH51" s="747"/>
      <c r="AI51" s="747"/>
      <c r="AJ51" s="747"/>
      <c r="AK51" s="747"/>
      <c r="AL51" s="747"/>
      <c r="AM51" s="747"/>
      <c r="AN51" s="747"/>
      <c r="AO51" s="747"/>
      <c r="AP51" s="747"/>
      <c r="AQ51" s="747"/>
      <c r="AR51" s="747"/>
      <c r="AS51" s="747"/>
      <c r="AT51" s="747"/>
      <c r="AU51" s="747"/>
      <c r="AV51" s="747"/>
      <c r="AW51" s="747"/>
      <c r="AX51" s="747"/>
      <c r="AY51" s="747"/>
      <c r="AZ51" s="747"/>
      <c r="BA51" s="747"/>
      <c r="BB51" s="747"/>
      <c r="BC51" s="747"/>
      <c r="BD51" s="747"/>
      <c r="BE51" s="747"/>
      <c r="BF51" s="747"/>
      <c r="BG51" s="747"/>
      <c r="BH51" s="747"/>
      <c r="BI51" s="747"/>
      <c r="BJ51" s="747"/>
      <c r="BK51" s="747"/>
      <c r="BL51" s="747"/>
      <c r="BM51" s="747"/>
      <c r="BN51" s="747"/>
      <c r="BO51" s="747"/>
      <c r="BP51" s="747"/>
      <c r="BQ51" s="747"/>
      <c r="BR51" s="747"/>
      <c r="BS51" s="747"/>
      <c r="BT51" s="747"/>
      <c r="BU51" s="747"/>
      <c r="BV51" s="747"/>
      <c r="BW51" s="747"/>
      <c r="BX51" s="747"/>
      <c r="BY51" s="747"/>
      <c r="BZ51" s="747"/>
      <c r="CA51" s="747"/>
      <c r="CB51" s="747"/>
      <c r="CC51" s="747"/>
      <c r="CD51" s="747"/>
      <c r="CE51" s="747"/>
      <c r="CF51" s="747"/>
      <c r="CG51" s="747"/>
      <c r="CH51" s="747"/>
      <c r="CI51" s="747"/>
      <c r="CJ51" s="747"/>
      <c r="CK51" s="747"/>
      <c r="CL51" s="747"/>
      <c r="CM51" s="747"/>
      <c r="CN51" s="747"/>
      <c r="CO51" s="747"/>
      <c r="CP51" s="747"/>
      <c r="CQ51" s="747"/>
      <c r="CR51" s="747"/>
      <c r="CS51" s="747"/>
      <c r="CT51" s="747"/>
      <c r="CU51" s="747"/>
      <c r="CV51" s="747"/>
      <c r="CW51" s="747"/>
      <c r="CX51" s="747"/>
      <c r="CY51" s="747"/>
      <c r="CZ51" s="747"/>
      <c r="DA51" s="747"/>
      <c r="DB51" s="747"/>
      <c r="DC51" s="747"/>
      <c r="DD51" s="747"/>
      <c r="DE51" s="747"/>
      <c r="DF51" s="747"/>
      <c r="DG51" s="747"/>
      <c r="DH51" s="747"/>
      <c r="DI51" s="747"/>
      <c r="DJ51" s="747"/>
      <c r="DK51" s="747"/>
      <c r="DL51" s="747"/>
      <c r="DM51" s="747"/>
      <c r="DN51" s="747"/>
      <c r="DO51" s="747"/>
      <c r="DP51" s="747"/>
      <c r="DQ51" s="747"/>
      <c r="DR51" s="747"/>
      <c r="DS51" s="747"/>
      <c r="DT51" s="747"/>
      <c r="DU51" s="747"/>
      <c r="DV51" s="747"/>
      <c r="DW51" s="747"/>
      <c r="DX51" s="747"/>
      <c r="DY51" s="747"/>
      <c r="DZ51" s="747"/>
      <c r="EA51" s="747"/>
      <c r="EB51" s="747"/>
      <c r="EC51" s="747"/>
      <c r="ED51" s="747"/>
      <c r="EE51" s="747"/>
      <c r="EF51" s="747"/>
      <c r="EG51" s="747"/>
      <c r="EH51" s="747"/>
      <c r="EI51" s="747"/>
      <c r="EJ51" s="747"/>
      <c r="EK51" s="747"/>
      <c r="EL51" s="747"/>
      <c r="EM51" s="747"/>
    </row>
    <row r="52" spans="1:143" ht="75" customHeight="1" x14ac:dyDescent="0.25">
      <c r="A52" s="748" t="s">
        <v>3064</v>
      </c>
      <c r="B52" s="749"/>
      <c r="C52" s="749"/>
      <c r="D52" s="749"/>
      <c r="E52" s="749"/>
      <c r="F52" s="749"/>
      <c r="G52" s="749"/>
      <c r="H52" s="749"/>
      <c r="I52" s="749"/>
      <c r="J52" s="749"/>
      <c r="K52" s="749"/>
      <c r="L52" s="749"/>
      <c r="M52" s="749"/>
      <c r="N52" s="749"/>
      <c r="O52" s="749"/>
      <c r="P52" s="749"/>
      <c r="Q52" s="749"/>
      <c r="R52" s="749"/>
      <c r="S52" s="749"/>
      <c r="T52" s="749"/>
      <c r="U52" s="749"/>
      <c r="V52" s="749"/>
      <c r="W52" s="749"/>
      <c r="X52" s="749"/>
      <c r="Y52" s="749"/>
      <c r="Z52" s="749"/>
      <c r="AA52" s="749"/>
      <c r="AB52" s="749"/>
      <c r="AC52" s="749"/>
      <c r="AD52" s="749"/>
      <c r="AE52" s="749"/>
      <c r="AF52" s="749"/>
      <c r="AG52" s="749"/>
      <c r="AH52" s="749"/>
      <c r="AI52" s="749"/>
      <c r="AJ52" s="749"/>
      <c r="AK52" s="749"/>
      <c r="AL52" s="749"/>
      <c r="AM52" s="749"/>
      <c r="AN52" s="749"/>
      <c r="AO52" s="749"/>
      <c r="AP52" s="749"/>
      <c r="AQ52" s="749"/>
      <c r="AR52" s="749"/>
      <c r="AS52" s="749"/>
      <c r="AT52" s="749"/>
      <c r="AU52" s="749"/>
      <c r="AV52" s="749"/>
      <c r="AW52" s="749"/>
      <c r="AX52" s="749"/>
      <c r="AY52" s="749"/>
      <c r="AZ52" s="749"/>
      <c r="BA52" s="749"/>
      <c r="BB52" s="749"/>
      <c r="BC52" s="749"/>
      <c r="BD52" s="749"/>
      <c r="BE52" s="749"/>
      <c r="BF52" s="749"/>
      <c r="BG52" s="749"/>
      <c r="BH52" s="749"/>
      <c r="BI52" s="749"/>
      <c r="BJ52" s="749"/>
      <c r="BK52" s="749"/>
      <c r="BL52" s="749"/>
      <c r="BM52" s="749"/>
      <c r="BN52" s="749"/>
      <c r="BO52" s="749"/>
      <c r="BP52" s="749"/>
      <c r="BQ52" s="749"/>
      <c r="BR52" s="749"/>
      <c r="BS52" s="749"/>
      <c r="BT52" s="749"/>
      <c r="BU52" s="749"/>
      <c r="BV52" s="749"/>
      <c r="BW52" s="749"/>
      <c r="BX52" s="749"/>
      <c r="BY52" s="749"/>
      <c r="BZ52" s="749"/>
      <c r="CA52" s="749"/>
      <c r="CB52" s="749"/>
      <c r="CC52" s="749"/>
      <c r="CD52" s="749"/>
      <c r="CE52" s="749"/>
      <c r="CF52" s="749"/>
      <c r="CG52" s="749"/>
      <c r="CH52" s="749"/>
      <c r="CI52" s="749"/>
      <c r="CJ52" s="749"/>
      <c r="CK52" s="749"/>
      <c r="CL52" s="749"/>
      <c r="CM52" s="749"/>
      <c r="CN52" s="749"/>
      <c r="CO52" s="749"/>
      <c r="CP52" s="749"/>
      <c r="CQ52" s="749"/>
      <c r="CR52" s="749"/>
      <c r="CS52" s="749"/>
      <c r="CT52" s="749"/>
      <c r="CU52" s="749"/>
      <c r="CV52" s="749"/>
      <c r="CW52" s="749"/>
      <c r="CX52" s="749"/>
      <c r="CY52" s="749"/>
      <c r="CZ52" s="749"/>
      <c r="DA52" s="749"/>
      <c r="DB52" s="749"/>
      <c r="DC52" s="749"/>
      <c r="DD52" s="749"/>
      <c r="DE52" s="749"/>
      <c r="DF52" s="749"/>
      <c r="DG52" s="749"/>
      <c r="DH52" s="749"/>
      <c r="DI52" s="749"/>
      <c r="DJ52" s="749"/>
      <c r="DK52" s="749"/>
      <c r="DL52" s="749"/>
      <c r="DM52" s="749"/>
      <c r="DN52" s="749"/>
      <c r="DO52" s="749"/>
      <c r="DP52" s="749"/>
      <c r="DQ52" s="749"/>
      <c r="DR52" s="749"/>
      <c r="DS52" s="749"/>
      <c r="DT52" s="749"/>
      <c r="DU52" s="749"/>
      <c r="DV52" s="749"/>
      <c r="DW52" s="749"/>
      <c r="DX52" s="749"/>
      <c r="DY52" s="749"/>
      <c r="DZ52" s="749"/>
      <c r="EA52" s="749"/>
      <c r="EB52" s="749"/>
      <c r="EC52" s="749"/>
      <c r="ED52" s="749"/>
      <c r="EE52" s="749"/>
      <c r="EF52" s="749"/>
      <c r="EG52" s="749"/>
      <c r="EH52" s="749"/>
      <c r="EI52" s="749"/>
      <c r="EJ52" s="749"/>
      <c r="EK52" s="749"/>
      <c r="EL52" s="749"/>
      <c r="EM52" s="749"/>
    </row>
    <row r="53" spans="1:143" ht="15" x14ac:dyDescent="0.25">
      <c r="A53" s="747" t="s">
        <v>1795</v>
      </c>
      <c r="B53" s="747"/>
      <c r="C53" s="747"/>
      <c r="D53" s="747"/>
      <c r="E53" s="747"/>
      <c r="F53" s="747"/>
      <c r="G53" s="747"/>
      <c r="H53" s="747"/>
      <c r="I53" s="747"/>
      <c r="J53" s="747"/>
      <c r="K53" s="747"/>
      <c r="L53" s="747"/>
      <c r="M53" s="747"/>
      <c r="N53" s="747"/>
      <c r="O53" s="747"/>
      <c r="P53" s="747"/>
      <c r="Q53" s="747"/>
      <c r="R53" s="747"/>
      <c r="S53" s="747"/>
      <c r="T53" s="747"/>
      <c r="U53" s="747"/>
      <c r="V53" s="747"/>
      <c r="W53" s="747"/>
      <c r="X53" s="747"/>
      <c r="Y53" s="747"/>
      <c r="Z53" s="747"/>
      <c r="AA53" s="747"/>
      <c r="AB53" s="747"/>
      <c r="AC53" s="747"/>
      <c r="AD53" s="747"/>
      <c r="AE53" s="747"/>
      <c r="AF53" s="747"/>
      <c r="AG53" s="747"/>
      <c r="AH53" s="747"/>
      <c r="AI53" s="747"/>
      <c r="AJ53" s="747"/>
      <c r="AK53" s="747"/>
      <c r="AL53" s="747"/>
      <c r="AM53" s="747"/>
      <c r="AN53" s="747"/>
      <c r="AO53" s="747"/>
      <c r="AP53" s="747"/>
      <c r="AQ53" s="747"/>
      <c r="AR53" s="747"/>
      <c r="AS53" s="747"/>
      <c r="AT53" s="747"/>
      <c r="AU53" s="747"/>
      <c r="AV53" s="747"/>
      <c r="AW53" s="747"/>
      <c r="AX53" s="747"/>
      <c r="AY53" s="747"/>
      <c r="AZ53" s="747"/>
      <c r="BA53" s="747"/>
      <c r="BB53" s="747"/>
      <c r="BC53" s="747"/>
      <c r="BD53" s="747"/>
      <c r="BE53" s="747"/>
      <c r="BF53" s="747"/>
      <c r="BG53" s="747"/>
      <c r="BH53" s="747"/>
      <c r="BI53" s="747"/>
      <c r="BJ53" s="747"/>
      <c r="BK53" s="747"/>
      <c r="BL53" s="747"/>
      <c r="BM53" s="747"/>
      <c r="BN53" s="747"/>
      <c r="BO53" s="747"/>
      <c r="BP53" s="747"/>
      <c r="BQ53" s="747"/>
      <c r="BR53" s="747"/>
      <c r="BS53" s="747"/>
      <c r="BT53" s="747"/>
      <c r="BU53" s="747"/>
      <c r="BV53" s="747"/>
      <c r="BW53" s="747"/>
      <c r="BX53" s="747"/>
      <c r="BY53" s="747"/>
      <c r="BZ53" s="747"/>
      <c r="CA53" s="747"/>
      <c r="CB53" s="747"/>
      <c r="CC53" s="747"/>
      <c r="CD53" s="747"/>
      <c r="CE53" s="747"/>
      <c r="CF53" s="747"/>
      <c r="CG53" s="747"/>
      <c r="CH53" s="747"/>
      <c r="CI53" s="747"/>
      <c r="CJ53" s="747"/>
      <c r="CK53" s="747"/>
      <c r="CL53" s="747"/>
      <c r="CM53" s="747"/>
      <c r="CN53" s="747"/>
      <c r="CO53" s="747"/>
      <c r="CP53" s="747"/>
      <c r="CQ53" s="747"/>
      <c r="CR53" s="747"/>
      <c r="CS53" s="747"/>
      <c r="CT53" s="747"/>
      <c r="CU53" s="747"/>
      <c r="CV53" s="747"/>
      <c r="CW53" s="747"/>
      <c r="CX53" s="747"/>
      <c r="CY53" s="747"/>
      <c r="CZ53" s="747"/>
      <c r="DA53" s="747"/>
      <c r="DB53" s="747"/>
      <c r="DC53" s="747"/>
      <c r="DD53" s="747"/>
      <c r="DE53" s="747"/>
      <c r="DF53" s="747"/>
      <c r="DG53" s="747"/>
      <c r="DH53" s="747"/>
      <c r="DI53" s="747"/>
      <c r="DJ53" s="747"/>
      <c r="DK53" s="747"/>
      <c r="DL53" s="747"/>
      <c r="DM53" s="747"/>
      <c r="DN53" s="747"/>
      <c r="DO53" s="747"/>
      <c r="DP53" s="747"/>
      <c r="DQ53" s="747"/>
      <c r="DR53" s="747"/>
      <c r="DS53" s="747"/>
      <c r="DT53" s="747"/>
      <c r="DU53" s="747"/>
      <c r="DV53" s="747"/>
      <c r="DW53" s="747"/>
      <c r="DX53" s="747"/>
      <c r="DY53" s="747"/>
      <c r="DZ53" s="747"/>
      <c r="EA53" s="747"/>
      <c r="EB53" s="747"/>
      <c r="EC53" s="747"/>
      <c r="ED53" s="747"/>
      <c r="EE53" s="747"/>
      <c r="EF53" s="747"/>
      <c r="EG53" s="747"/>
      <c r="EH53" s="747"/>
      <c r="EI53" s="747"/>
      <c r="EJ53" s="747"/>
      <c r="EK53" s="747"/>
      <c r="EL53" s="747"/>
      <c r="EM53" s="747"/>
    </row>
    <row r="54" spans="1:143" s="63" customFormat="1" ht="40.5" customHeight="1" x14ac:dyDescent="0.25">
      <c r="A54" s="751" t="s">
        <v>3814</v>
      </c>
      <c r="B54" s="751"/>
      <c r="C54" s="751"/>
      <c r="D54" s="751"/>
      <c r="E54" s="751"/>
      <c r="F54" s="751"/>
      <c r="G54" s="751"/>
      <c r="H54" s="751"/>
      <c r="I54" s="751"/>
      <c r="J54" s="751"/>
      <c r="K54" s="751"/>
      <c r="L54" s="751"/>
      <c r="M54" s="751"/>
      <c r="N54" s="751"/>
      <c r="O54" s="751"/>
      <c r="P54" s="751"/>
      <c r="Q54" s="751"/>
      <c r="R54" s="751"/>
      <c r="S54" s="751"/>
      <c r="T54" s="751"/>
      <c r="U54" s="751"/>
      <c r="V54" s="751"/>
      <c r="W54" s="751"/>
      <c r="X54" s="751"/>
      <c r="Y54" s="751"/>
      <c r="Z54" s="751"/>
      <c r="AA54" s="751"/>
      <c r="AB54" s="751"/>
      <c r="AC54" s="751"/>
      <c r="AD54" s="751"/>
      <c r="AE54" s="751"/>
      <c r="AF54" s="751"/>
      <c r="AG54" s="751"/>
      <c r="AH54" s="751"/>
      <c r="AI54" s="751"/>
      <c r="AJ54" s="751"/>
      <c r="AK54" s="751"/>
      <c r="AL54" s="751"/>
      <c r="AM54" s="751"/>
      <c r="AN54" s="751"/>
      <c r="AO54" s="751"/>
      <c r="AP54" s="751"/>
      <c r="AQ54" s="751"/>
      <c r="AR54" s="751"/>
      <c r="AS54" s="751"/>
      <c r="AT54" s="751"/>
      <c r="AU54" s="751"/>
      <c r="AV54" s="751"/>
      <c r="AW54" s="751"/>
      <c r="AX54" s="751"/>
      <c r="AY54" s="751"/>
      <c r="AZ54" s="751"/>
      <c r="BA54" s="751"/>
      <c r="BB54" s="751"/>
      <c r="BC54" s="751"/>
      <c r="BD54" s="751"/>
      <c r="BE54" s="751"/>
      <c r="BF54" s="751"/>
      <c r="BG54" s="751"/>
      <c r="BH54" s="751"/>
      <c r="BI54" s="751"/>
      <c r="BJ54" s="751"/>
      <c r="BK54" s="751"/>
      <c r="BL54" s="751"/>
      <c r="BM54" s="751"/>
      <c r="BN54" s="751"/>
      <c r="BO54" s="751"/>
      <c r="BP54" s="751"/>
      <c r="BQ54" s="751"/>
      <c r="BR54" s="751"/>
      <c r="BS54" s="751"/>
      <c r="BT54" s="751"/>
      <c r="BU54" s="751"/>
      <c r="BV54" s="751"/>
      <c r="BW54" s="751"/>
      <c r="BX54" s="751"/>
      <c r="BY54" s="751"/>
      <c r="BZ54" s="751"/>
      <c r="CA54" s="751"/>
      <c r="CB54" s="751"/>
      <c r="CC54" s="751"/>
      <c r="CD54" s="751"/>
      <c r="CE54" s="751"/>
      <c r="CF54" s="751"/>
      <c r="CG54" s="751"/>
      <c r="CH54" s="751"/>
      <c r="CI54" s="751"/>
      <c r="CJ54" s="751"/>
      <c r="CK54" s="751"/>
      <c r="CL54" s="751"/>
      <c r="CM54" s="751"/>
      <c r="CN54" s="751"/>
      <c r="CO54" s="751"/>
      <c r="CP54" s="751"/>
      <c r="CQ54" s="751"/>
      <c r="CR54" s="751"/>
      <c r="CS54" s="751"/>
      <c r="CT54" s="751"/>
      <c r="CU54" s="751"/>
      <c r="CV54" s="751"/>
      <c r="CW54" s="751"/>
      <c r="CX54" s="751"/>
      <c r="CY54" s="751"/>
      <c r="CZ54" s="751"/>
      <c r="DA54" s="751"/>
      <c r="DB54" s="751"/>
      <c r="DC54" s="751"/>
      <c r="DD54" s="751"/>
      <c r="DE54" s="751"/>
      <c r="DF54" s="751"/>
      <c r="DG54" s="751"/>
      <c r="DH54" s="751"/>
      <c r="DI54" s="751"/>
      <c r="DJ54" s="751"/>
      <c r="DK54" s="751"/>
      <c r="DL54" s="751"/>
      <c r="DM54" s="751"/>
      <c r="DN54" s="751"/>
      <c r="DO54" s="751"/>
      <c r="DP54" s="751"/>
      <c r="DQ54" s="751"/>
      <c r="DR54" s="751"/>
      <c r="DS54" s="751"/>
      <c r="DT54" s="751"/>
      <c r="DU54" s="751"/>
      <c r="DV54" s="751"/>
      <c r="DW54" s="751"/>
      <c r="DX54" s="751"/>
      <c r="DY54" s="751"/>
      <c r="DZ54" s="751"/>
      <c r="EA54" s="751"/>
      <c r="EB54" s="751"/>
      <c r="EC54" s="751"/>
      <c r="ED54" s="751"/>
      <c r="EE54" s="751"/>
      <c r="EF54" s="751"/>
      <c r="EG54" s="751"/>
      <c r="EH54" s="751"/>
      <c r="EI54" s="751"/>
      <c r="EJ54" s="751"/>
      <c r="EK54" s="751"/>
      <c r="EL54" s="751"/>
      <c r="EM54" s="751"/>
    </row>
    <row r="55" spans="1:143" s="351" customFormat="1" ht="38.25" customHeight="1" x14ac:dyDescent="0.25">
      <c r="A55" s="756" t="s">
        <v>2497</v>
      </c>
      <c r="B55" s="756"/>
      <c r="C55" s="756"/>
      <c r="D55" s="756"/>
      <c r="E55" s="756"/>
      <c r="F55" s="756"/>
      <c r="G55" s="756"/>
      <c r="H55" s="756"/>
      <c r="I55" s="756"/>
      <c r="J55" s="756"/>
      <c r="K55" s="756"/>
      <c r="L55" s="756"/>
      <c r="M55" s="756"/>
      <c r="N55" s="756"/>
      <c r="O55" s="756"/>
      <c r="P55" s="756"/>
      <c r="Q55" s="756"/>
      <c r="R55" s="756"/>
      <c r="S55" s="756"/>
      <c r="T55" s="756"/>
      <c r="U55" s="756"/>
      <c r="V55" s="756"/>
      <c r="W55" s="756"/>
      <c r="X55" s="756"/>
      <c r="Y55" s="756"/>
      <c r="Z55" s="756"/>
      <c r="AA55" s="756"/>
      <c r="AB55" s="756"/>
      <c r="AC55" s="756"/>
      <c r="AD55" s="756"/>
      <c r="AE55" s="756"/>
      <c r="AF55" s="756"/>
      <c r="AG55" s="756"/>
      <c r="AH55" s="756"/>
      <c r="AI55" s="756"/>
      <c r="AJ55" s="756"/>
      <c r="AK55" s="756"/>
      <c r="AL55" s="756"/>
      <c r="AM55" s="756"/>
      <c r="AN55" s="756"/>
      <c r="AO55" s="756"/>
      <c r="AP55" s="756"/>
      <c r="AQ55" s="756"/>
      <c r="AR55" s="756"/>
      <c r="AS55" s="756"/>
      <c r="AT55" s="756"/>
      <c r="AU55" s="756"/>
      <c r="AV55" s="756"/>
      <c r="AW55" s="756"/>
      <c r="AX55" s="756"/>
      <c r="AY55" s="756"/>
      <c r="AZ55" s="756"/>
      <c r="BA55" s="756"/>
      <c r="BB55" s="756"/>
      <c r="BC55" s="756"/>
      <c r="BD55" s="756"/>
      <c r="BE55" s="756"/>
      <c r="BF55" s="756"/>
      <c r="BG55" s="756"/>
      <c r="BH55" s="756"/>
      <c r="BI55" s="756"/>
      <c r="BJ55" s="756"/>
      <c r="BK55" s="756"/>
      <c r="BL55" s="756"/>
      <c r="BM55" s="756"/>
      <c r="BN55" s="756"/>
      <c r="BO55" s="756"/>
      <c r="BP55" s="756"/>
      <c r="BQ55" s="756"/>
      <c r="BR55" s="756"/>
      <c r="BS55" s="756"/>
      <c r="BT55" s="756"/>
      <c r="BU55" s="756"/>
      <c r="BV55" s="756"/>
      <c r="BW55" s="756"/>
      <c r="BX55" s="756"/>
      <c r="BY55" s="756"/>
      <c r="BZ55" s="756"/>
      <c r="CA55" s="756"/>
      <c r="CB55" s="756"/>
      <c r="CC55" s="756"/>
      <c r="CD55" s="756"/>
      <c r="CE55" s="756"/>
      <c r="CF55" s="756"/>
      <c r="CG55" s="756"/>
      <c r="CH55" s="756"/>
      <c r="CI55" s="756"/>
      <c r="CJ55" s="756"/>
      <c r="CK55" s="756"/>
      <c r="CL55" s="756"/>
      <c r="CM55" s="756"/>
      <c r="CN55" s="756"/>
      <c r="CO55" s="756"/>
      <c r="CP55" s="756"/>
      <c r="CQ55" s="756"/>
      <c r="CR55" s="756"/>
      <c r="CS55" s="756"/>
      <c r="CT55" s="756"/>
      <c r="CU55" s="756"/>
      <c r="CV55" s="756"/>
      <c r="CW55" s="756"/>
      <c r="CX55" s="756"/>
      <c r="CY55" s="756"/>
      <c r="CZ55" s="756"/>
      <c r="DA55" s="756"/>
      <c r="DB55" s="756"/>
      <c r="DC55" s="756"/>
      <c r="DD55" s="756"/>
      <c r="DE55" s="756"/>
      <c r="DF55" s="756"/>
      <c r="DG55" s="756"/>
      <c r="DH55" s="756"/>
      <c r="DI55" s="756"/>
      <c r="DJ55" s="756"/>
      <c r="DK55" s="756"/>
      <c r="DL55" s="756"/>
      <c r="DM55" s="756"/>
      <c r="DN55" s="756"/>
      <c r="DO55" s="756"/>
      <c r="DP55" s="756"/>
      <c r="DQ55" s="756"/>
      <c r="DR55" s="756"/>
      <c r="DS55" s="756"/>
      <c r="DT55" s="756"/>
      <c r="DU55" s="756"/>
      <c r="DV55" s="756"/>
      <c r="DW55" s="756"/>
      <c r="DX55" s="756"/>
      <c r="DY55" s="756"/>
      <c r="DZ55" s="756"/>
      <c r="EA55" s="756"/>
      <c r="EB55" s="756"/>
      <c r="EC55" s="756"/>
      <c r="ED55" s="756"/>
      <c r="EE55" s="756"/>
      <c r="EF55" s="756"/>
      <c r="EG55" s="756"/>
      <c r="EH55" s="756"/>
      <c r="EI55" s="756"/>
      <c r="EJ55" s="756"/>
      <c r="EK55" s="756"/>
      <c r="EL55" s="756"/>
      <c r="EM55" s="756"/>
    </row>
    <row r="56" spans="1:143" s="351" customFormat="1" ht="38.25" customHeight="1" x14ac:dyDescent="0.25">
      <c r="A56" s="756" t="s">
        <v>4175</v>
      </c>
      <c r="B56" s="757"/>
      <c r="C56" s="757"/>
      <c r="D56" s="757"/>
      <c r="E56" s="757"/>
      <c r="F56" s="757"/>
      <c r="G56" s="757"/>
      <c r="H56" s="757"/>
      <c r="I56" s="757"/>
      <c r="J56" s="757"/>
      <c r="K56" s="757"/>
      <c r="L56" s="757"/>
      <c r="M56" s="757"/>
      <c r="N56" s="757"/>
      <c r="O56" s="757"/>
      <c r="P56" s="757"/>
      <c r="Q56" s="757"/>
      <c r="R56" s="757"/>
      <c r="S56" s="757"/>
      <c r="T56" s="757"/>
      <c r="U56" s="757"/>
      <c r="V56" s="757"/>
      <c r="W56" s="757"/>
      <c r="X56" s="757"/>
      <c r="Y56" s="757"/>
      <c r="Z56" s="757"/>
      <c r="AA56" s="757"/>
      <c r="AB56" s="757"/>
      <c r="AC56" s="757"/>
      <c r="AD56" s="757"/>
      <c r="AE56" s="757"/>
      <c r="AF56" s="757"/>
      <c r="AG56" s="757"/>
      <c r="AH56" s="757"/>
      <c r="AI56" s="757"/>
      <c r="AJ56" s="757"/>
      <c r="AK56" s="757"/>
      <c r="AL56" s="757"/>
      <c r="AM56" s="757"/>
      <c r="AN56" s="757"/>
      <c r="AO56" s="757"/>
      <c r="AP56" s="757"/>
      <c r="AQ56" s="757"/>
      <c r="AR56" s="757"/>
      <c r="AS56" s="757"/>
      <c r="AT56" s="757"/>
      <c r="AU56" s="757"/>
      <c r="AV56" s="757"/>
      <c r="AW56" s="757"/>
      <c r="AX56" s="757"/>
      <c r="AY56" s="757"/>
      <c r="AZ56" s="757"/>
      <c r="BA56" s="757"/>
      <c r="BB56" s="757"/>
      <c r="BC56" s="757"/>
      <c r="BD56" s="757"/>
      <c r="BE56" s="757"/>
      <c r="BF56" s="757"/>
      <c r="BG56" s="757"/>
      <c r="BH56" s="757"/>
      <c r="BI56" s="757"/>
      <c r="BJ56" s="757"/>
      <c r="BK56" s="757"/>
      <c r="BL56" s="757"/>
      <c r="BM56" s="757"/>
      <c r="BN56" s="757"/>
      <c r="BO56" s="757"/>
      <c r="BP56" s="757"/>
      <c r="BQ56" s="757"/>
      <c r="BR56" s="757"/>
      <c r="BS56" s="757"/>
      <c r="BT56" s="757"/>
      <c r="BU56" s="757"/>
      <c r="BV56" s="757"/>
      <c r="BW56" s="757"/>
      <c r="BX56" s="757"/>
      <c r="BY56" s="757"/>
      <c r="BZ56" s="757"/>
      <c r="CA56" s="757"/>
      <c r="CB56" s="757"/>
      <c r="CC56" s="757"/>
      <c r="CD56" s="757"/>
      <c r="CE56" s="757"/>
      <c r="CF56" s="757"/>
      <c r="CG56" s="757"/>
      <c r="CH56" s="757"/>
      <c r="CI56" s="757"/>
      <c r="CJ56" s="757"/>
      <c r="CK56" s="757"/>
      <c r="CL56" s="757"/>
      <c r="CM56" s="757"/>
      <c r="CN56" s="757"/>
      <c r="CO56" s="757"/>
      <c r="CP56" s="757"/>
      <c r="CQ56" s="757"/>
      <c r="CR56" s="757"/>
      <c r="CS56" s="757"/>
      <c r="CT56" s="757"/>
      <c r="CU56" s="757"/>
      <c r="CV56" s="757"/>
      <c r="CW56" s="757"/>
      <c r="CX56" s="757"/>
      <c r="CY56" s="757"/>
      <c r="CZ56" s="757"/>
      <c r="DA56" s="757"/>
      <c r="DB56" s="757"/>
      <c r="DC56" s="757"/>
      <c r="DD56" s="757"/>
      <c r="DE56" s="757"/>
      <c r="DF56" s="757"/>
      <c r="DG56" s="757"/>
      <c r="DH56" s="757"/>
      <c r="DI56" s="757"/>
      <c r="DJ56" s="757"/>
      <c r="DK56" s="757"/>
      <c r="DL56" s="757"/>
      <c r="DM56" s="757"/>
      <c r="DN56" s="757"/>
      <c r="DO56" s="757"/>
      <c r="DP56" s="757"/>
      <c r="DQ56" s="757"/>
      <c r="DR56" s="757"/>
      <c r="DS56" s="757"/>
      <c r="DT56" s="757"/>
      <c r="DU56" s="757"/>
      <c r="DV56" s="757"/>
      <c r="DW56" s="757"/>
      <c r="DX56" s="757"/>
      <c r="DY56" s="757"/>
      <c r="DZ56" s="757"/>
      <c r="EA56" s="757"/>
      <c r="EB56" s="757"/>
      <c r="EC56" s="757"/>
      <c r="ED56" s="757"/>
      <c r="EE56" s="757"/>
      <c r="EF56" s="757"/>
      <c r="EG56" s="757"/>
      <c r="EH56" s="757"/>
      <c r="EI56" s="757"/>
      <c r="EJ56" s="757"/>
      <c r="EK56" s="757"/>
      <c r="EL56" s="757"/>
      <c r="EM56" s="757"/>
    </row>
    <row r="57" spans="1:143" s="63" customFormat="1" ht="57.75" customHeight="1" x14ac:dyDescent="0.25">
      <c r="A57" s="756" t="s">
        <v>2498</v>
      </c>
      <c r="B57" s="757"/>
      <c r="C57" s="757"/>
      <c r="D57" s="757"/>
      <c r="E57" s="757"/>
      <c r="F57" s="757"/>
      <c r="G57" s="757"/>
      <c r="H57" s="757"/>
      <c r="I57" s="757"/>
      <c r="J57" s="757"/>
      <c r="K57" s="757"/>
      <c r="L57" s="757"/>
      <c r="M57" s="757"/>
      <c r="N57" s="757"/>
      <c r="O57" s="757"/>
      <c r="P57" s="757"/>
      <c r="Q57" s="757"/>
      <c r="R57" s="757"/>
      <c r="S57" s="757"/>
      <c r="T57" s="757"/>
      <c r="U57" s="757"/>
      <c r="V57" s="757"/>
      <c r="W57" s="757"/>
      <c r="X57" s="757"/>
      <c r="Y57" s="757"/>
      <c r="Z57" s="757"/>
      <c r="AA57" s="757"/>
      <c r="AB57" s="757"/>
      <c r="AC57" s="757"/>
      <c r="AD57" s="757"/>
      <c r="AE57" s="757"/>
      <c r="AF57" s="757"/>
      <c r="AG57" s="757"/>
      <c r="AH57" s="757"/>
      <c r="AI57" s="757"/>
      <c r="AJ57" s="757"/>
      <c r="AK57" s="757"/>
      <c r="AL57" s="757"/>
      <c r="AM57" s="757"/>
      <c r="AN57" s="757"/>
      <c r="AO57" s="757"/>
      <c r="AP57" s="757"/>
      <c r="AQ57" s="757"/>
      <c r="AR57" s="757"/>
      <c r="AS57" s="757"/>
      <c r="AT57" s="757"/>
      <c r="AU57" s="757"/>
      <c r="AV57" s="757"/>
      <c r="AW57" s="757"/>
      <c r="AX57" s="757"/>
      <c r="AY57" s="757"/>
      <c r="AZ57" s="757"/>
      <c r="BA57" s="757"/>
      <c r="BB57" s="757"/>
      <c r="BC57" s="757"/>
      <c r="BD57" s="757"/>
      <c r="BE57" s="757"/>
      <c r="BF57" s="757"/>
      <c r="BG57" s="757"/>
      <c r="BH57" s="757"/>
      <c r="BI57" s="757"/>
      <c r="BJ57" s="757"/>
      <c r="BK57" s="757"/>
      <c r="BL57" s="757"/>
      <c r="BM57" s="757"/>
      <c r="BN57" s="757"/>
      <c r="BO57" s="757"/>
      <c r="BP57" s="757"/>
      <c r="BQ57" s="757"/>
      <c r="BR57" s="757"/>
      <c r="BS57" s="757"/>
      <c r="BT57" s="757"/>
      <c r="BU57" s="757"/>
      <c r="BV57" s="757"/>
      <c r="BW57" s="757"/>
      <c r="BX57" s="757"/>
      <c r="BY57" s="757"/>
      <c r="BZ57" s="757"/>
      <c r="CA57" s="757"/>
      <c r="CB57" s="757"/>
      <c r="CC57" s="757"/>
      <c r="CD57" s="757"/>
      <c r="CE57" s="757"/>
      <c r="CF57" s="757"/>
      <c r="CG57" s="757"/>
      <c r="CH57" s="757"/>
      <c r="CI57" s="757"/>
      <c r="CJ57" s="757"/>
      <c r="CK57" s="757"/>
      <c r="CL57" s="757"/>
      <c r="CM57" s="757"/>
      <c r="CN57" s="757"/>
      <c r="CO57" s="757"/>
      <c r="CP57" s="757"/>
      <c r="CQ57" s="757"/>
      <c r="CR57" s="757"/>
      <c r="CS57" s="757"/>
      <c r="CT57" s="757"/>
      <c r="CU57" s="757"/>
      <c r="CV57" s="757"/>
      <c r="CW57" s="757"/>
      <c r="CX57" s="757"/>
      <c r="CY57" s="757"/>
      <c r="CZ57" s="757"/>
      <c r="DA57" s="757"/>
      <c r="DB57" s="757"/>
      <c r="DC57" s="757"/>
      <c r="DD57" s="757"/>
      <c r="DE57" s="757"/>
      <c r="DF57" s="757"/>
      <c r="DG57" s="757"/>
      <c r="DH57" s="757"/>
      <c r="DI57" s="757"/>
      <c r="DJ57" s="757"/>
      <c r="DK57" s="757"/>
      <c r="DL57" s="757"/>
      <c r="DM57" s="757"/>
      <c r="DN57" s="757"/>
      <c r="DO57" s="757"/>
      <c r="DP57" s="757"/>
      <c r="DQ57" s="757"/>
      <c r="DR57" s="757"/>
      <c r="DS57" s="757"/>
      <c r="DT57" s="757"/>
      <c r="DU57" s="757"/>
      <c r="DV57" s="757"/>
      <c r="DW57" s="757"/>
      <c r="DX57" s="757"/>
      <c r="DY57" s="757"/>
      <c r="DZ57" s="757"/>
      <c r="EA57" s="757"/>
      <c r="EB57" s="757"/>
      <c r="EC57" s="757"/>
      <c r="ED57" s="757"/>
      <c r="EE57" s="757"/>
      <c r="EF57" s="757"/>
      <c r="EG57" s="757"/>
      <c r="EH57" s="757"/>
      <c r="EI57" s="757"/>
      <c r="EJ57" s="757"/>
      <c r="EK57" s="757"/>
      <c r="EL57" s="757"/>
      <c r="EM57" s="757"/>
    </row>
    <row r="58" spans="1:143" s="63" customFormat="1" ht="46.5" customHeight="1" x14ac:dyDescent="0.25">
      <c r="A58" s="235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236"/>
      <c r="BI58" s="236"/>
      <c r="BJ58" s="236"/>
      <c r="BK58" s="236"/>
      <c r="BL58" s="236"/>
      <c r="BM58" s="236"/>
      <c r="BN58" s="236"/>
      <c r="BO58" s="236"/>
      <c r="BP58" s="236"/>
      <c r="BQ58" s="236"/>
      <c r="BR58" s="236"/>
      <c r="BS58" s="236"/>
      <c r="BT58" s="236"/>
      <c r="BU58" s="236"/>
      <c r="BV58" s="236"/>
      <c r="BW58" s="236"/>
      <c r="BX58" s="236"/>
      <c r="BY58" s="236"/>
      <c r="BZ58" s="236"/>
      <c r="CA58" s="236"/>
      <c r="CB58" s="236"/>
      <c r="CC58" s="236"/>
      <c r="CD58" s="236"/>
      <c r="CE58" s="236"/>
      <c r="CF58" s="236"/>
      <c r="CG58" s="236"/>
      <c r="CH58" s="236"/>
      <c r="CI58" s="236"/>
      <c r="CJ58" s="236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236"/>
      <c r="CX58" s="236"/>
      <c r="CY58" s="236"/>
      <c r="CZ58" s="236"/>
      <c r="DA58" s="236"/>
      <c r="DB58" s="236"/>
      <c r="DC58" s="236"/>
      <c r="DD58" s="236"/>
      <c r="DE58" s="236"/>
      <c r="DF58" s="236"/>
      <c r="DG58" s="236"/>
      <c r="DH58" s="236"/>
      <c r="DI58" s="236"/>
      <c r="DJ58" s="236"/>
      <c r="DK58" s="236"/>
      <c r="DL58" s="236"/>
      <c r="DM58" s="236"/>
      <c r="DN58" s="236"/>
      <c r="DO58" s="236"/>
      <c r="DP58" s="236"/>
      <c r="DQ58" s="236"/>
      <c r="DR58" s="236"/>
      <c r="DS58" s="236"/>
      <c r="DT58" s="236"/>
      <c r="DU58" s="236"/>
      <c r="DV58" s="236"/>
      <c r="DW58" s="236"/>
      <c r="DX58" s="236"/>
      <c r="DY58" s="236"/>
      <c r="DZ58" s="236"/>
      <c r="EA58" s="236"/>
      <c r="EB58" s="236"/>
      <c r="EC58" s="236"/>
      <c r="ED58" s="236"/>
      <c r="EE58" s="236"/>
      <c r="EF58" s="236"/>
      <c r="EG58" s="236"/>
      <c r="EH58" s="236"/>
      <c r="EI58" s="236"/>
      <c r="EJ58" s="236"/>
      <c r="EK58" s="236"/>
      <c r="EL58" s="236"/>
      <c r="EM58" s="236"/>
    </row>
  </sheetData>
  <mergeCells count="32">
    <mergeCell ref="A56:EM56"/>
    <mergeCell ref="A54:EM54"/>
    <mergeCell ref="A55:EM55"/>
    <mergeCell ref="A57:EM57"/>
    <mergeCell ref="CU2:EM2"/>
    <mergeCell ref="CU7:EM7"/>
    <mergeCell ref="CU8:EM8"/>
    <mergeCell ref="CU9:EM9"/>
    <mergeCell ref="CU10:EM10"/>
    <mergeCell ref="A11:EM33"/>
    <mergeCell ref="A42:EM42"/>
    <mergeCell ref="A34:EM34"/>
    <mergeCell ref="A36:EM36"/>
    <mergeCell ref="A37:EM37"/>
    <mergeCell ref="A38:EM38"/>
    <mergeCell ref="A39:EM39"/>
    <mergeCell ref="CU1:EM1"/>
    <mergeCell ref="CU3:EM3"/>
    <mergeCell ref="CU4:EM4"/>
    <mergeCell ref="CU5:EM5"/>
    <mergeCell ref="CU6:EM6"/>
    <mergeCell ref="A40:EM40"/>
    <mergeCell ref="A41:EM41"/>
    <mergeCell ref="A51:EM51"/>
    <mergeCell ref="A52:EM52"/>
    <mergeCell ref="A53:EM53"/>
    <mergeCell ref="A44:EM44"/>
    <mergeCell ref="A46:EM46"/>
    <mergeCell ref="A47:EM47"/>
    <mergeCell ref="A48:EM48"/>
    <mergeCell ref="A49:EM49"/>
    <mergeCell ref="A50:EM5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firstPageNumber="2" orientation="portrait" useFirstPageNumber="1" r:id="rId1"/>
  <headerFooter>
    <oddHeader xml:space="preserve">&amp;C2
</oddHeader>
  </headerFooter>
  <rowBreaks count="1" manualBreakCount="1">
    <brk id="33" min="1" max="14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AK828"/>
  <sheetViews>
    <sheetView view="pageBreakPreview" topLeftCell="A792" zoomScale="50" zoomScaleNormal="100" zoomScaleSheetLayoutView="50" zoomScalePageLayoutView="40" workbookViewId="0">
      <selection activeCell="B803" sqref="B803"/>
    </sheetView>
  </sheetViews>
  <sheetFormatPr defaultRowHeight="18.75" x14ac:dyDescent="0.3"/>
  <cols>
    <col min="1" max="1" width="6.5703125" style="110" customWidth="1"/>
    <col min="2" max="2" width="67.7109375" style="110" customWidth="1"/>
    <col min="3" max="3" width="71.7109375" style="110" customWidth="1"/>
    <col min="4" max="4" width="7.7109375" style="110" customWidth="1"/>
    <col min="5" max="5" width="9.28515625" style="110" customWidth="1"/>
    <col min="6" max="6" width="6.7109375" style="110" customWidth="1"/>
    <col min="7" max="7" width="6.42578125" style="110" customWidth="1"/>
    <col min="8" max="8" width="6.5703125" style="110" customWidth="1"/>
    <col min="9" max="9" width="7.42578125" style="110" customWidth="1"/>
    <col min="10" max="10" width="7.140625" style="110" customWidth="1"/>
    <col min="11" max="11" width="6" style="110" customWidth="1"/>
    <col min="12" max="12" width="7.5703125" style="110" customWidth="1"/>
    <col min="13" max="13" width="9.28515625" style="110" customWidth="1"/>
    <col min="14" max="14" width="6.85546875" style="110" customWidth="1"/>
    <col min="15" max="15" width="4.7109375" style="110" customWidth="1"/>
    <col min="16" max="16" width="8.140625" style="110" customWidth="1"/>
    <col min="17" max="17" width="4.5703125" style="110" customWidth="1"/>
    <col min="18" max="18" width="5.140625" style="110" customWidth="1"/>
    <col min="19" max="19" width="7" style="110" customWidth="1"/>
    <col min="20" max="20" width="7.140625" style="110" customWidth="1"/>
    <col min="21" max="21" width="6.42578125" style="110" customWidth="1"/>
    <col min="22" max="22" width="5" style="110" customWidth="1"/>
    <col min="23" max="23" width="6.42578125" style="110" customWidth="1"/>
    <col min="24" max="24" width="7.28515625" style="110" customWidth="1"/>
    <col min="25" max="25" width="6.7109375" style="110" customWidth="1"/>
    <col min="26" max="26" width="7.7109375" style="110" customWidth="1"/>
    <col min="27" max="27" width="7.42578125" style="110" customWidth="1"/>
    <col min="28" max="28" width="7.5703125" style="110" customWidth="1"/>
    <col min="29" max="29" width="8.140625" style="110" customWidth="1"/>
    <col min="30" max="30" width="10.28515625" style="110" customWidth="1"/>
    <col min="31" max="31" width="8.5703125" style="110" customWidth="1"/>
    <col min="32" max="32" width="7.42578125" style="110" customWidth="1"/>
    <col min="33" max="33" width="5.85546875" style="110" customWidth="1"/>
    <col min="34" max="34" width="4.28515625" style="110" customWidth="1"/>
    <col min="35" max="35" width="4.7109375" style="110" customWidth="1"/>
    <col min="36" max="36" width="5.28515625" style="110" customWidth="1"/>
    <col min="37" max="37" width="5" style="110" customWidth="1"/>
    <col min="38" max="16384" width="9.140625" style="12"/>
  </cols>
  <sheetData>
    <row r="1" spans="1:37" ht="7.5" customHeight="1" x14ac:dyDescent="0.3">
      <c r="AB1" s="111"/>
      <c r="AC1" s="111"/>
      <c r="AD1" s="111"/>
      <c r="AE1" s="111"/>
      <c r="AF1" s="111"/>
      <c r="AG1" s="884"/>
      <c r="AH1" s="884"/>
      <c r="AI1" s="884"/>
      <c r="AJ1" s="884"/>
      <c r="AK1" s="884"/>
    </row>
    <row r="2" spans="1:37" ht="69" customHeight="1" x14ac:dyDescent="0.25">
      <c r="A2" s="889" t="s">
        <v>2063</v>
      </c>
      <c r="B2" s="889"/>
      <c r="C2" s="890"/>
      <c r="D2" s="890"/>
      <c r="E2" s="890"/>
      <c r="F2" s="890"/>
      <c r="G2" s="890"/>
      <c r="H2" s="890"/>
      <c r="I2" s="890"/>
      <c r="J2" s="890"/>
      <c r="K2" s="890"/>
      <c r="L2" s="890"/>
      <c r="M2" s="890"/>
      <c r="N2" s="890"/>
      <c r="O2" s="890"/>
      <c r="P2" s="890"/>
      <c r="Q2" s="890"/>
      <c r="R2" s="890"/>
      <c r="S2" s="890"/>
      <c r="T2" s="890"/>
      <c r="U2" s="890"/>
      <c r="V2" s="890"/>
      <c r="W2" s="890"/>
      <c r="X2" s="890"/>
      <c r="Y2" s="890"/>
      <c r="Z2" s="890"/>
      <c r="AA2" s="890"/>
      <c r="AB2" s="890"/>
      <c r="AC2" s="890"/>
      <c r="AD2" s="890"/>
      <c r="AE2" s="890"/>
      <c r="AF2" s="890"/>
      <c r="AG2" s="890"/>
      <c r="AH2" s="890"/>
      <c r="AI2" s="890"/>
      <c r="AJ2" s="890"/>
      <c r="AK2" s="890"/>
    </row>
    <row r="3" spans="1:37" ht="15.75" customHeight="1" x14ac:dyDescent="0.25">
      <c r="A3" s="894" t="s">
        <v>2651</v>
      </c>
      <c r="B3" s="885" t="s">
        <v>2906</v>
      </c>
      <c r="C3" s="888" t="s">
        <v>2907</v>
      </c>
      <c r="D3" s="888" t="s">
        <v>2064</v>
      </c>
      <c r="E3" s="869" t="s">
        <v>20</v>
      </c>
      <c r="F3" s="869"/>
      <c r="G3" s="891" t="s">
        <v>2908</v>
      </c>
      <c r="H3" s="892"/>
      <c r="I3" s="892"/>
      <c r="J3" s="892"/>
      <c r="K3" s="892"/>
      <c r="L3" s="892"/>
      <c r="M3" s="892"/>
      <c r="N3" s="892"/>
      <c r="O3" s="892"/>
      <c r="P3" s="892"/>
      <c r="Q3" s="892"/>
      <c r="R3" s="892"/>
      <c r="S3" s="892"/>
      <c r="T3" s="892"/>
      <c r="U3" s="892"/>
      <c r="V3" s="892"/>
      <c r="W3" s="892"/>
      <c r="X3" s="892"/>
      <c r="Y3" s="892"/>
      <c r="Z3" s="892"/>
      <c r="AA3" s="892"/>
      <c r="AB3" s="892"/>
      <c r="AC3" s="892"/>
      <c r="AD3" s="892"/>
      <c r="AE3" s="892"/>
      <c r="AF3" s="892"/>
      <c r="AG3" s="892"/>
      <c r="AH3" s="892"/>
      <c r="AI3" s="892"/>
      <c r="AJ3" s="892"/>
      <c r="AK3" s="893"/>
    </row>
    <row r="4" spans="1:37" ht="258" customHeight="1" x14ac:dyDescent="0.25">
      <c r="A4" s="894"/>
      <c r="B4" s="886"/>
      <c r="C4" s="888"/>
      <c r="D4" s="888"/>
      <c r="E4" s="869"/>
      <c r="F4" s="869"/>
      <c r="G4" s="869" t="s">
        <v>2909</v>
      </c>
      <c r="H4" s="869" t="s">
        <v>65</v>
      </c>
      <c r="I4" s="869" t="s">
        <v>66</v>
      </c>
      <c r="J4" s="869" t="s">
        <v>67</v>
      </c>
      <c r="K4" s="863" t="s">
        <v>117</v>
      </c>
      <c r="L4" s="869" t="s">
        <v>68</v>
      </c>
      <c r="M4" s="869" t="s">
        <v>69</v>
      </c>
      <c r="N4" s="869" t="s">
        <v>70</v>
      </c>
      <c r="O4" s="869" t="s">
        <v>2910</v>
      </c>
      <c r="P4" s="869" t="s">
        <v>72</v>
      </c>
      <c r="Q4" s="869" t="s">
        <v>73</v>
      </c>
      <c r="R4" s="869" t="s">
        <v>74</v>
      </c>
      <c r="S4" s="869" t="s">
        <v>75</v>
      </c>
      <c r="T4" s="869" t="s">
        <v>76</v>
      </c>
      <c r="U4" s="869" t="s">
        <v>2911</v>
      </c>
      <c r="V4" s="869" t="s">
        <v>89</v>
      </c>
      <c r="W4" s="869" t="s">
        <v>77</v>
      </c>
      <c r="X4" s="869" t="s">
        <v>78</v>
      </c>
      <c r="Y4" s="869" t="s">
        <v>2065</v>
      </c>
      <c r="Z4" s="869" t="s">
        <v>90</v>
      </c>
      <c r="AA4" s="869" t="s">
        <v>118</v>
      </c>
      <c r="AB4" s="869" t="s">
        <v>80</v>
      </c>
      <c r="AC4" s="869" t="s">
        <v>81</v>
      </c>
      <c r="AD4" s="869" t="s">
        <v>91</v>
      </c>
      <c r="AE4" s="869" t="s">
        <v>92</v>
      </c>
      <c r="AF4" s="869" t="s">
        <v>82</v>
      </c>
      <c r="AG4" s="869" t="s">
        <v>83</v>
      </c>
      <c r="AH4" s="869" t="s">
        <v>93</v>
      </c>
      <c r="AI4" s="869" t="s">
        <v>94</v>
      </c>
      <c r="AJ4" s="869" t="s">
        <v>95</v>
      </c>
      <c r="AK4" s="870" t="s">
        <v>2066</v>
      </c>
    </row>
    <row r="5" spans="1:37" ht="93.75" customHeight="1" x14ac:dyDescent="0.25">
      <c r="A5" s="894"/>
      <c r="B5" s="887"/>
      <c r="C5" s="888"/>
      <c r="D5" s="888"/>
      <c r="E5" s="276" t="s">
        <v>381</v>
      </c>
      <c r="F5" s="276" t="s">
        <v>85</v>
      </c>
      <c r="G5" s="869"/>
      <c r="H5" s="869"/>
      <c r="I5" s="869"/>
      <c r="J5" s="869"/>
      <c r="K5" s="863"/>
      <c r="L5" s="869"/>
      <c r="M5" s="869"/>
      <c r="N5" s="869"/>
      <c r="O5" s="869"/>
      <c r="P5" s="869"/>
      <c r="Q5" s="869"/>
      <c r="R5" s="869"/>
      <c r="S5" s="869"/>
      <c r="T5" s="869"/>
      <c r="U5" s="869"/>
      <c r="V5" s="869"/>
      <c r="W5" s="869"/>
      <c r="X5" s="869"/>
      <c r="Y5" s="869"/>
      <c r="Z5" s="869"/>
      <c r="AA5" s="869"/>
      <c r="AB5" s="869"/>
      <c r="AC5" s="869"/>
      <c r="AD5" s="869"/>
      <c r="AE5" s="869"/>
      <c r="AF5" s="869"/>
      <c r="AG5" s="869"/>
      <c r="AH5" s="869"/>
      <c r="AI5" s="869"/>
      <c r="AJ5" s="869"/>
      <c r="AK5" s="870"/>
    </row>
    <row r="6" spans="1:37" s="84" customFormat="1" ht="18.75" customHeight="1" x14ac:dyDescent="0.25">
      <c r="A6" s="277">
        <v>1</v>
      </c>
      <c r="B6" s="237">
        <v>2</v>
      </c>
      <c r="C6" s="277">
        <v>3</v>
      </c>
      <c r="D6" s="277">
        <v>4</v>
      </c>
      <c r="E6" s="277">
        <v>5</v>
      </c>
      <c r="F6" s="277">
        <v>6</v>
      </c>
      <c r="G6" s="277">
        <v>7</v>
      </c>
      <c r="H6" s="277">
        <v>8</v>
      </c>
      <c r="I6" s="277">
        <v>9</v>
      </c>
      <c r="J6" s="277">
        <v>10</v>
      </c>
      <c r="K6" s="277">
        <v>11</v>
      </c>
      <c r="L6" s="277">
        <v>12</v>
      </c>
      <c r="M6" s="277">
        <v>13</v>
      </c>
      <c r="N6" s="277">
        <v>14</v>
      </c>
      <c r="O6" s="277">
        <v>15</v>
      </c>
      <c r="P6" s="277">
        <v>16</v>
      </c>
      <c r="Q6" s="277">
        <v>17</v>
      </c>
      <c r="R6" s="277">
        <v>18</v>
      </c>
      <c r="S6" s="277">
        <v>19</v>
      </c>
      <c r="T6" s="277">
        <v>20</v>
      </c>
      <c r="U6" s="277">
        <v>21</v>
      </c>
      <c r="V6" s="277">
        <v>22</v>
      </c>
      <c r="W6" s="277">
        <v>23</v>
      </c>
      <c r="X6" s="277">
        <v>24</v>
      </c>
      <c r="Y6" s="277">
        <v>25</v>
      </c>
      <c r="Z6" s="277">
        <v>26</v>
      </c>
      <c r="AA6" s="277">
        <v>27</v>
      </c>
      <c r="AB6" s="277">
        <v>28</v>
      </c>
      <c r="AC6" s="277">
        <v>29</v>
      </c>
      <c r="AD6" s="277">
        <v>30</v>
      </c>
      <c r="AE6" s="277">
        <v>31</v>
      </c>
      <c r="AF6" s="277">
        <v>32</v>
      </c>
      <c r="AG6" s="277">
        <v>33</v>
      </c>
      <c r="AH6" s="277">
        <v>34</v>
      </c>
      <c r="AI6" s="277">
        <v>35</v>
      </c>
      <c r="AJ6" s="277">
        <v>36</v>
      </c>
      <c r="AK6" s="293">
        <v>37</v>
      </c>
    </row>
    <row r="7" spans="1:37" s="520" customFormat="1" ht="69.75" x14ac:dyDescent="0.25">
      <c r="A7" s="519">
        <v>1</v>
      </c>
      <c r="B7" s="683" t="s">
        <v>2654</v>
      </c>
      <c r="C7" s="684" t="s">
        <v>2644</v>
      </c>
      <c r="D7" s="685"/>
      <c r="E7" s="686">
        <v>5</v>
      </c>
      <c r="F7" s="687">
        <v>1</v>
      </c>
      <c r="G7" s="688"/>
      <c r="H7" s="688"/>
      <c r="I7" s="688"/>
      <c r="J7" s="688"/>
      <c r="K7" s="688"/>
      <c r="L7" s="688">
        <v>1</v>
      </c>
      <c r="M7" s="687">
        <v>2</v>
      </c>
      <c r="N7" s="687">
        <v>1</v>
      </c>
      <c r="O7" s="687"/>
      <c r="P7" s="688">
        <v>1</v>
      </c>
      <c r="Q7" s="688"/>
      <c r="R7" s="688"/>
      <c r="S7" s="688">
        <v>2</v>
      </c>
      <c r="T7" s="688"/>
      <c r="U7" s="687"/>
      <c r="V7" s="687"/>
      <c r="W7" s="687">
        <v>1</v>
      </c>
      <c r="X7" s="688"/>
      <c r="Y7" s="688">
        <v>1</v>
      </c>
      <c r="Z7" s="687"/>
      <c r="AA7" s="519">
        <v>1</v>
      </c>
      <c r="AB7" s="687">
        <v>5</v>
      </c>
      <c r="AC7" s="687">
        <v>5</v>
      </c>
      <c r="AD7" s="687">
        <v>1</v>
      </c>
      <c r="AE7" s="687">
        <v>2</v>
      </c>
      <c r="AF7" s="687"/>
      <c r="AG7" s="689"/>
      <c r="AH7" s="690"/>
      <c r="AI7" s="690"/>
      <c r="AJ7" s="690"/>
      <c r="AK7" s="691"/>
    </row>
    <row r="8" spans="1:37" s="694" customFormat="1" ht="116.25" x14ac:dyDescent="0.25">
      <c r="A8" s="519">
        <v>2</v>
      </c>
      <c r="B8" s="683" t="s">
        <v>2655</v>
      </c>
      <c r="C8" s="684" t="s">
        <v>3066</v>
      </c>
      <c r="D8" s="685"/>
      <c r="E8" s="692">
        <v>15</v>
      </c>
      <c r="F8" s="692">
        <v>1</v>
      </c>
      <c r="G8" s="692"/>
      <c r="H8" s="692"/>
      <c r="I8" s="692">
        <v>1</v>
      </c>
      <c r="J8" s="692">
        <v>2</v>
      </c>
      <c r="K8" s="692"/>
      <c r="L8" s="692">
        <v>2</v>
      </c>
      <c r="M8" s="692">
        <v>2</v>
      </c>
      <c r="N8" s="692">
        <v>2</v>
      </c>
      <c r="O8" s="692"/>
      <c r="P8" s="692">
        <v>2</v>
      </c>
      <c r="Q8" s="692"/>
      <c r="R8" s="692"/>
      <c r="S8" s="692">
        <v>2</v>
      </c>
      <c r="T8" s="692">
        <v>1</v>
      </c>
      <c r="U8" s="692"/>
      <c r="V8" s="692"/>
      <c r="W8" s="692"/>
      <c r="X8" s="692"/>
      <c r="Y8" s="692"/>
      <c r="Z8" s="692">
        <v>2</v>
      </c>
      <c r="AA8" s="685">
        <v>2</v>
      </c>
      <c r="AB8" s="692">
        <v>7</v>
      </c>
      <c r="AC8" s="692">
        <v>10</v>
      </c>
      <c r="AD8" s="692">
        <v>3</v>
      </c>
      <c r="AE8" s="692">
        <v>2</v>
      </c>
      <c r="AF8" s="692"/>
      <c r="AG8" s="687"/>
      <c r="AH8" s="687"/>
      <c r="AI8" s="688"/>
      <c r="AJ8" s="688"/>
      <c r="AK8" s="693"/>
    </row>
    <row r="9" spans="1:37" s="694" customFormat="1" ht="93" x14ac:dyDescent="0.25">
      <c r="A9" s="519">
        <v>3</v>
      </c>
      <c r="B9" s="683" t="s">
        <v>3065</v>
      </c>
      <c r="C9" s="684" t="s">
        <v>2861</v>
      </c>
      <c r="D9" s="685"/>
      <c r="E9" s="692">
        <v>10</v>
      </c>
      <c r="F9" s="692">
        <v>2</v>
      </c>
      <c r="G9" s="692"/>
      <c r="H9" s="692"/>
      <c r="I9" s="692">
        <v>1</v>
      </c>
      <c r="J9" s="692"/>
      <c r="K9" s="692"/>
      <c r="L9" s="692">
        <v>2</v>
      </c>
      <c r="M9" s="692">
        <v>2</v>
      </c>
      <c r="N9" s="692">
        <v>2</v>
      </c>
      <c r="O9" s="692"/>
      <c r="P9" s="692">
        <v>1</v>
      </c>
      <c r="Q9" s="692"/>
      <c r="R9" s="692"/>
      <c r="S9" s="692">
        <v>3</v>
      </c>
      <c r="T9" s="692">
        <v>1</v>
      </c>
      <c r="U9" s="692"/>
      <c r="V9" s="692"/>
      <c r="W9" s="692"/>
      <c r="X9" s="692"/>
      <c r="Y9" s="692"/>
      <c r="Z9" s="692">
        <v>2</v>
      </c>
      <c r="AA9" s="685">
        <v>2</v>
      </c>
      <c r="AB9" s="692">
        <v>7</v>
      </c>
      <c r="AC9" s="692">
        <v>10</v>
      </c>
      <c r="AD9" s="692">
        <v>3</v>
      </c>
      <c r="AE9" s="692">
        <v>2</v>
      </c>
      <c r="AF9" s="692"/>
      <c r="AG9" s="687"/>
      <c r="AH9" s="687"/>
      <c r="AI9" s="688"/>
      <c r="AJ9" s="688"/>
      <c r="AK9" s="693"/>
    </row>
    <row r="10" spans="1:37" s="694" customFormat="1" ht="93" x14ac:dyDescent="0.25">
      <c r="A10" s="519">
        <v>4</v>
      </c>
      <c r="B10" s="683" t="s">
        <v>2656</v>
      </c>
      <c r="C10" s="684" t="s">
        <v>4105</v>
      </c>
      <c r="D10" s="685"/>
      <c r="E10" s="692">
        <v>5</v>
      </c>
      <c r="F10" s="692">
        <v>1</v>
      </c>
      <c r="G10" s="692"/>
      <c r="H10" s="692"/>
      <c r="I10" s="692"/>
      <c r="J10" s="692">
        <v>1</v>
      </c>
      <c r="K10" s="692"/>
      <c r="L10" s="692">
        <v>1</v>
      </c>
      <c r="M10" s="692">
        <v>2</v>
      </c>
      <c r="N10" s="692">
        <v>1</v>
      </c>
      <c r="O10" s="692"/>
      <c r="P10" s="692">
        <v>2</v>
      </c>
      <c r="Q10" s="692"/>
      <c r="R10" s="692"/>
      <c r="S10" s="692">
        <v>3</v>
      </c>
      <c r="T10" s="692">
        <v>1</v>
      </c>
      <c r="U10" s="692"/>
      <c r="V10" s="692"/>
      <c r="W10" s="692"/>
      <c r="X10" s="692"/>
      <c r="Y10" s="692"/>
      <c r="Z10" s="692">
        <v>2</v>
      </c>
      <c r="AA10" s="685">
        <v>2</v>
      </c>
      <c r="AB10" s="692">
        <v>5</v>
      </c>
      <c r="AC10" s="692">
        <v>5</v>
      </c>
      <c r="AD10" s="692">
        <v>1</v>
      </c>
      <c r="AE10" s="692">
        <v>2</v>
      </c>
      <c r="AF10" s="692"/>
      <c r="AG10" s="687"/>
      <c r="AH10" s="687"/>
      <c r="AI10" s="688"/>
      <c r="AJ10" s="688"/>
      <c r="AK10" s="693"/>
    </row>
    <row r="11" spans="1:37" s="694" customFormat="1" ht="116.25" x14ac:dyDescent="0.25">
      <c r="A11" s="519">
        <v>5</v>
      </c>
      <c r="B11" s="521" t="s">
        <v>5270</v>
      </c>
      <c r="C11" s="684" t="s">
        <v>5271</v>
      </c>
      <c r="D11" s="685"/>
      <c r="E11" s="685">
        <v>10</v>
      </c>
      <c r="F11" s="692">
        <v>1</v>
      </c>
      <c r="G11" s="692"/>
      <c r="H11" s="692"/>
      <c r="I11" s="692"/>
      <c r="J11" s="692">
        <v>2</v>
      </c>
      <c r="K11" s="692"/>
      <c r="L11" s="692">
        <v>2</v>
      </c>
      <c r="M11" s="692">
        <v>2</v>
      </c>
      <c r="N11" s="692">
        <v>2</v>
      </c>
      <c r="O11" s="692"/>
      <c r="P11" s="692">
        <v>2</v>
      </c>
      <c r="Q11" s="692"/>
      <c r="R11" s="692"/>
      <c r="S11" s="692">
        <v>2</v>
      </c>
      <c r="T11" s="692"/>
      <c r="U11" s="692">
        <v>1</v>
      </c>
      <c r="V11" s="692"/>
      <c r="W11" s="692"/>
      <c r="X11" s="692">
        <v>1</v>
      </c>
      <c r="Y11" s="692"/>
      <c r="Z11" s="692">
        <v>1</v>
      </c>
      <c r="AA11" s="692">
        <v>2</v>
      </c>
      <c r="AB11" s="685">
        <v>7</v>
      </c>
      <c r="AC11" s="692">
        <v>10</v>
      </c>
      <c r="AD11" s="692">
        <v>3</v>
      </c>
      <c r="AE11" s="692">
        <v>2</v>
      </c>
      <c r="AF11" s="692"/>
      <c r="AG11" s="687"/>
      <c r="AH11" s="687"/>
      <c r="AI11" s="688"/>
      <c r="AJ11" s="688"/>
      <c r="AK11" s="688"/>
    </row>
    <row r="12" spans="1:37" s="694" customFormat="1" ht="93" x14ac:dyDescent="0.25">
      <c r="A12" s="519">
        <v>6</v>
      </c>
      <c r="B12" s="683" t="s">
        <v>2657</v>
      </c>
      <c r="C12" s="684" t="s">
        <v>2862</v>
      </c>
      <c r="D12" s="685"/>
      <c r="E12" s="692">
        <v>10</v>
      </c>
      <c r="F12" s="692">
        <v>1</v>
      </c>
      <c r="G12" s="692"/>
      <c r="H12" s="692"/>
      <c r="I12" s="692">
        <v>1</v>
      </c>
      <c r="J12" s="692">
        <v>2</v>
      </c>
      <c r="K12" s="692">
        <v>1</v>
      </c>
      <c r="L12" s="692">
        <v>2</v>
      </c>
      <c r="M12" s="692">
        <v>2</v>
      </c>
      <c r="N12" s="692">
        <v>2</v>
      </c>
      <c r="O12" s="692"/>
      <c r="P12" s="692">
        <v>1</v>
      </c>
      <c r="Q12" s="692"/>
      <c r="R12" s="692"/>
      <c r="S12" s="692">
        <v>2</v>
      </c>
      <c r="T12" s="692"/>
      <c r="U12" s="692"/>
      <c r="V12" s="692"/>
      <c r="W12" s="692">
        <v>1</v>
      </c>
      <c r="X12" s="692"/>
      <c r="Y12" s="692"/>
      <c r="Z12" s="692"/>
      <c r="AA12" s="685">
        <v>1</v>
      </c>
      <c r="AB12" s="692">
        <v>10</v>
      </c>
      <c r="AC12" s="692">
        <v>30</v>
      </c>
      <c r="AD12" s="692">
        <v>10</v>
      </c>
      <c r="AE12" s="692">
        <v>1</v>
      </c>
      <c r="AF12" s="692"/>
      <c r="AG12" s="687"/>
      <c r="AH12" s="687"/>
      <c r="AI12" s="688"/>
      <c r="AJ12" s="688"/>
      <c r="AK12" s="693"/>
    </row>
    <row r="13" spans="1:37" s="694" customFormat="1" ht="93" x14ac:dyDescent="0.25">
      <c r="A13" s="519">
        <v>7</v>
      </c>
      <c r="B13" s="683" t="s">
        <v>2658</v>
      </c>
      <c r="C13" s="684" t="s">
        <v>4106</v>
      </c>
      <c r="D13" s="685"/>
      <c r="E13" s="692">
        <v>5</v>
      </c>
      <c r="F13" s="692">
        <v>1</v>
      </c>
      <c r="G13" s="692"/>
      <c r="H13" s="692"/>
      <c r="I13" s="692"/>
      <c r="J13" s="692">
        <v>1</v>
      </c>
      <c r="K13" s="692">
        <v>1</v>
      </c>
      <c r="L13" s="692">
        <v>1</v>
      </c>
      <c r="M13" s="692">
        <v>2</v>
      </c>
      <c r="N13" s="692">
        <v>1</v>
      </c>
      <c r="O13" s="692"/>
      <c r="P13" s="692">
        <v>2</v>
      </c>
      <c r="Q13" s="692"/>
      <c r="R13" s="692"/>
      <c r="S13" s="692">
        <v>2</v>
      </c>
      <c r="T13" s="692"/>
      <c r="U13" s="692"/>
      <c r="V13" s="692"/>
      <c r="W13" s="692">
        <v>1</v>
      </c>
      <c r="X13" s="692"/>
      <c r="Y13" s="692"/>
      <c r="Z13" s="692"/>
      <c r="AA13" s="685">
        <v>1</v>
      </c>
      <c r="AB13" s="692">
        <v>5</v>
      </c>
      <c r="AC13" s="692">
        <v>5</v>
      </c>
      <c r="AD13" s="692">
        <v>1</v>
      </c>
      <c r="AE13" s="692">
        <v>2</v>
      </c>
      <c r="AF13" s="692"/>
      <c r="AG13" s="687"/>
      <c r="AH13" s="687"/>
      <c r="AI13" s="688"/>
      <c r="AJ13" s="688"/>
      <c r="AK13" s="693"/>
    </row>
    <row r="14" spans="1:37" s="694" customFormat="1" ht="69.75" x14ac:dyDescent="0.25">
      <c r="A14" s="519">
        <v>8</v>
      </c>
      <c r="B14" s="683" t="s">
        <v>3488</v>
      </c>
      <c r="C14" s="684" t="s">
        <v>2863</v>
      </c>
      <c r="D14" s="685"/>
      <c r="E14" s="692">
        <v>6</v>
      </c>
      <c r="F14" s="692">
        <v>1</v>
      </c>
      <c r="G14" s="692"/>
      <c r="H14" s="692"/>
      <c r="I14" s="692"/>
      <c r="J14" s="692">
        <v>1</v>
      </c>
      <c r="K14" s="692"/>
      <c r="L14" s="692">
        <v>1</v>
      </c>
      <c r="M14" s="692">
        <v>2</v>
      </c>
      <c r="N14" s="692">
        <v>1</v>
      </c>
      <c r="O14" s="692"/>
      <c r="P14" s="692">
        <v>1</v>
      </c>
      <c r="Q14" s="692"/>
      <c r="R14" s="692"/>
      <c r="S14" s="692">
        <v>2</v>
      </c>
      <c r="T14" s="692">
        <v>1</v>
      </c>
      <c r="U14" s="692"/>
      <c r="V14" s="692"/>
      <c r="W14" s="692">
        <v>1</v>
      </c>
      <c r="X14" s="692"/>
      <c r="Y14" s="692"/>
      <c r="Z14" s="692">
        <v>2</v>
      </c>
      <c r="AA14" s="685">
        <v>1</v>
      </c>
      <c r="AB14" s="692">
        <v>5</v>
      </c>
      <c r="AC14" s="692">
        <v>5</v>
      </c>
      <c r="AD14" s="692">
        <v>1</v>
      </c>
      <c r="AE14" s="692">
        <v>2</v>
      </c>
      <c r="AF14" s="692"/>
      <c r="AG14" s="687"/>
      <c r="AH14" s="687"/>
      <c r="AI14" s="688"/>
      <c r="AJ14" s="688"/>
      <c r="AK14" s="693"/>
    </row>
    <row r="15" spans="1:37" s="694" customFormat="1" ht="69.75" x14ac:dyDescent="0.25">
      <c r="A15" s="519">
        <v>9</v>
      </c>
      <c r="B15" s="683" t="s">
        <v>3489</v>
      </c>
      <c r="C15" s="684" t="s">
        <v>2864</v>
      </c>
      <c r="D15" s="685"/>
      <c r="E15" s="692">
        <v>15</v>
      </c>
      <c r="F15" s="692">
        <v>3</v>
      </c>
      <c r="G15" s="692"/>
      <c r="H15" s="692"/>
      <c r="I15" s="692">
        <v>2</v>
      </c>
      <c r="J15" s="692">
        <v>3</v>
      </c>
      <c r="K15" s="692"/>
      <c r="L15" s="692">
        <v>3</v>
      </c>
      <c r="M15" s="692">
        <v>6</v>
      </c>
      <c r="N15" s="692">
        <v>3</v>
      </c>
      <c r="O15" s="692"/>
      <c r="P15" s="692">
        <v>3</v>
      </c>
      <c r="Q15" s="692"/>
      <c r="R15" s="692"/>
      <c r="S15" s="692">
        <v>2</v>
      </c>
      <c r="T15" s="692"/>
      <c r="U15" s="692"/>
      <c r="V15" s="692"/>
      <c r="W15" s="692">
        <v>1</v>
      </c>
      <c r="X15" s="692">
        <v>1</v>
      </c>
      <c r="Y15" s="692"/>
      <c r="Z15" s="692">
        <v>2</v>
      </c>
      <c r="AA15" s="685">
        <v>1</v>
      </c>
      <c r="AB15" s="692">
        <v>15</v>
      </c>
      <c r="AC15" s="692">
        <v>15</v>
      </c>
      <c r="AD15" s="692">
        <v>3</v>
      </c>
      <c r="AE15" s="692">
        <v>6</v>
      </c>
      <c r="AF15" s="692"/>
      <c r="AG15" s="687"/>
      <c r="AH15" s="687"/>
      <c r="AI15" s="688"/>
      <c r="AJ15" s="688"/>
      <c r="AK15" s="693"/>
    </row>
    <row r="16" spans="1:37" s="694" customFormat="1" ht="69.75" x14ac:dyDescent="0.25">
      <c r="A16" s="519">
        <v>10</v>
      </c>
      <c r="B16" s="683" t="s">
        <v>2659</v>
      </c>
      <c r="C16" s="684" t="s">
        <v>4107</v>
      </c>
      <c r="D16" s="685"/>
      <c r="E16" s="692">
        <v>5</v>
      </c>
      <c r="F16" s="692">
        <v>1</v>
      </c>
      <c r="G16" s="692"/>
      <c r="H16" s="692"/>
      <c r="I16" s="692">
        <v>1</v>
      </c>
      <c r="J16" s="692">
        <v>1</v>
      </c>
      <c r="K16" s="692"/>
      <c r="L16" s="692">
        <v>1</v>
      </c>
      <c r="M16" s="692">
        <v>2</v>
      </c>
      <c r="N16" s="692">
        <v>1</v>
      </c>
      <c r="O16" s="692"/>
      <c r="P16" s="692">
        <v>2</v>
      </c>
      <c r="Q16" s="692"/>
      <c r="R16" s="692"/>
      <c r="S16" s="692">
        <v>2</v>
      </c>
      <c r="T16" s="692"/>
      <c r="U16" s="692"/>
      <c r="V16" s="692"/>
      <c r="W16" s="692">
        <v>1</v>
      </c>
      <c r="X16" s="692"/>
      <c r="Y16" s="692">
        <v>1</v>
      </c>
      <c r="Z16" s="692">
        <v>1</v>
      </c>
      <c r="AA16" s="685">
        <v>1</v>
      </c>
      <c r="AB16" s="692">
        <v>5</v>
      </c>
      <c r="AC16" s="692">
        <v>5</v>
      </c>
      <c r="AD16" s="692">
        <v>1</v>
      </c>
      <c r="AE16" s="692">
        <v>2</v>
      </c>
      <c r="AF16" s="692"/>
      <c r="AG16" s="687"/>
      <c r="AH16" s="687"/>
      <c r="AI16" s="688"/>
      <c r="AJ16" s="688"/>
      <c r="AK16" s="693"/>
    </row>
    <row r="17" spans="1:37" s="694" customFormat="1" ht="186" x14ac:dyDescent="0.25">
      <c r="A17" s="519">
        <v>11</v>
      </c>
      <c r="B17" s="683" t="s">
        <v>2660</v>
      </c>
      <c r="C17" s="684" t="s">
        <v>3067</v>
      </c>
      <c r="D17" s="685"/>
      <c r="E17" s="692">
        <v>49</v>
      </c>
      <c r="F17" s="692">
        <v>4</v>
      </c>
      <c r="G17" s="692"/>
      <c r="H17" s="692"/>
      <c r="I17" s="692">
        <v>1</v>
      </c>
      <c r="J17" s="692">
        <v>3</v>
      </c>
      <c r="K17" s="692"/>
      <c r="L17" s="692">
        <v>4</v>
      </c>
      <c r="M17" s="692">
        <v>6</v>
      </c>
      <c r="N17" s="692">
        <v>4</v>
      </c>
      <c r="O17" s="692"/>
      <c r="P17" s="692">
        <v>5</v>
      </c>
      <c r="Q17" s="692"/>
      <c r="R17" s="692"/>
      <c r="S17" s="692">
        <v>4</v>
      </c>
      <c r="T17" s="692">
        <v>1</v>
      </c>
      <c r="U17" s="692"/>
      <c r="V17" s="692"/>
      <c r="W17" s="692">
        <v>4</v>
      </c>
      <c r="X17" s="692"/>
      <c r="Y17" s="692"/>
      <c r="Z17" s="692"/>
      <c r="AA17" s="685">
        <v>3</v>
      </c>
      <c r="AB17" s="692">
        <v>18</v>
      </c>
      <c r="AC17" s="692">
        <v>25</v>
      </c>
      <c r="AD17" s="692">
        <v>9</v>
      </c>
      <c r="AE17" s="692">
        <v>4</v>
      </c>
      <c r="AF17" s="692"/>
      <c r="AG17" s="686"/>
      <c r="AH17" s="687"/>
      <c r="AI17" s="688"/>
      <c r="AJ17" s="688"/>
      <c r="AK17" s="693"/>
    </row>
    <row r="18" spans="1:37" s="694" customFormat="1" ht="93" x14ac:dyDescent="0.25">
      <c r="A18" s="519">
        <v>12</v>
      </c>
      <c r="B18" s="521" t="s">
        <v>5177</v>
      </c>
      <c r="C18" s="684" t="s">
        <v>5176</v>
      </c>
      <c r="D18" s="685"/>
      <c r="E18" s="692">
        <v>10</v>
      </c>
      <c r="F18" s="692">
        <v>1</v>
      </c>
      <c r="G18" s="692"/>
      <c r="H18" s="692"/>
      <c r="I18" s="692"/>
      <c r="J18" s="692">
        <v>1</v>
      </c>
      <c r="K18" s="692"/>
      <c r="L18" s="692">
        <v>1</v>
      </c>
      <c r="M18" s="692">
        <v>2</v>
      </c>
      <c r="N18" s="692">
        <v>1</v>
      </c>
      <c r="O18" s="692"/>
      <c r="P18" s="692">
        <v>1</v>
      </c>
      <c r="Q18" s="692"/>
      <c r="R18" s="692"/>
      <c r="S18" s="692"/>
      <c r="T18" s="692">
        <v>1</v>
      </c>
      <c r="U18" s="692"/>
      <c r="V18" s="692"/>
      <c r="W18" s="692">
        <v>1</v>
      </c>
      <c r="X18" s="692"/>
      <c r="Y18" s="692"/>
      <c r="Z18" s="692"/>
      <c r="AA18" s="685">
        <v>1</v>
      </c>
      <c r="AB18" s="692">
        <v>5</v>
      </c>
      <c r="AC18" s="692">
        <v>10</v>
      </c>
      <c r="AD18" s="692">
        <v>2</v>
      </c>
      <c r="AE18" s="692">
        <v>1</v>
      </c>
      <c r="AF18" s="692"/>
      <c r="AG18" s="686"/>
      <c r="AH18" s="687"/>
      <c r="AI18" s="688"/>
      <c r="AJ18" s="688"/>
      <c r="AK18" s="688"/>
    </row>
    <row r="19" spans="1:37" s="694" customFormat="1" ht="69.75" x14ac:dyDescent="0.25">
      <c r="A19" s="519">
        <v>13</v>
      </c>
      <c r="B19" s="683" t="s">
        <v>2665</v>
      </c>
      <c r="C19" s="684" t="s">
        <v>2865</v>
      </c>
      <c r="D19" s="685"/>
      <c r="E19" s="692">
        <v>6</v>
      </c>
      <c r="F19" s="692">
        <v>1</v>
      </c>
      <c r="G19" s="692"/>
      <c r="H19" s="692"/>
      <c r="I19" s="692"/>
      <c r="J19" s="692">
        <v>1</v>
      </c>
      <c r="K19" s="692"/>
      <c r="L19" s="692">
        <v>1</v>
      </c>
      <c r="M19" s="692">
        <v>2</v>
      </c>
      <c r="N19" s="692">
        <v>1</v>
      </c>
      <c r="O19" s="692"/>
      <c r="P19" s="692">
        <v>1</v>
      </c>
      <c r="Q19" s="692"/>
      <c r="R19" s="692"/>
      <c r="S19" s="692">
        <v>1</v>
      </c>
      <c r="T19" s="692"/>
      <c r="U19" s="692"/>
      <c r="V19" s="692"/>
      <c r="W19" s="692">
        <v>1</v>
      </c>
      <c r="X19" s="692"/>
      <c r="Y19" s="692"/>
      <c r="Z19" s="692"/>
      <c r="AA19" s="685">
        <v>1</v>
      </c>
      <c r="AB19" s="692">
        <v>5</v>
      </c>
      <c r="AC19" s="692">
        <v>5</v>
      </c>
      <c r="AD19" s="692">
        <v>1</v>
      </c>
      <c r="AE19" s="692">
        <v>1</v>
      </c>
      <c r="AF19" s="692"/>
      <c r="AG19" s="687"/>
      <c r="AH19" s="687"/>
      <c r="AI19" s="688"/>
      <c r="AJ19" s="688"/>
      <c r="AK19" s="693"/>
    </row>
    <row r="20" spans="1:37" s="694" customFormat="1" ht="93" x14ac:dyDescent="0.25">
      <c r="A20" s="519">
        <v>14</v>
      </c>
      <c r="B20" s="683" t="s">
        <v>2661</v>
      </c>
      <c r="C20" s="684" t="s">
        <v>2866</v>
      </c>
      <c r="D20" s="685"/>
      <c r="E20" s="692">
        <v>10</v>
      </c>
      <c r="F20" s="692">
        <v>1</v>
      </c>
      <c r="G20" s="692"/>
      <c r="H20" s="692"/>
      <c r="I20" s="692"/>
      <c r="J20" s="692">
        <v>1</v>
      </c>
      <c r="K20" s="692"/>
      <c r="L20" s="692">
        <v>1</v>
      </c>
      <c r="M20" s="692">
        <v>2</v>
      </c>
      <c r="N20" s="692">
        <v>1</v>
      </c>
      <c r="O20" s="692"/>
      <c r="P20" s="692">
        <v>1</v>
      </c>
      <c r="Q20" s="692"/>
      <c r="R20" s="692"/>
      <c r="S20" s="692">
        <v>1</v>
      </c>
      <c r="T20" s="692"/>
      <c r="U20" s="692"/>
      <c r="V20" s="692"/>
      <c r="W20" s="692">
        <v>1</v>
      </c>
      <c r="X20" s="692"/>
      <c r="Y20" s="692"/>
      <c r="Z20" s="692"/>
      <c r="AA20" s="685">
        <v>1</v>
      </c>
      <c r="AB20" s="692">
        <v>5</v>
      </c>
      <c r="AC20" s="692">
        <v>5</v>
      </c>
      <c r="AD20" s="692">
        <v>3</v>
      </c>
      <c r="AE20" s="692">
        <v>1</v>
      </c>
      <c r="AF20" s="692"/>
      <c r="AG20" s="687"/>
      <c r="AH20" s="687"/>
      <c r="AI20" s="688"/>
      <c r="AJ20" s="688"/>
      <c r="AK20" s="693"/>
    </row>
    <row r="21" spans="1:37" s="694" customFormat="1" ht="46.5" x14ac:dyDescent="0.25">
      <c r="A21" s="519">
        <v>15</v>
      </c>
      <c r="B21" s="683" t="s">
        <v>3068</v>
      </c>
      <c r="C21" s="684" t="s">
        <v>4108</v>
      </c>
      <c r="D21" s="685"/>
      <c r="E21" s="692">
        <v>5</v>
      </c>
      <c r="F21" s="692">
        <v>1</v>
      </c>
      <c r="G21" s="692"/>
      <c r="H21" s="692"/>
      <c r="I21" s="692">
        <v>1</v>
      </c>
      <c r="J21" s="692">
        <v>1</v>
      </c>
      <c r="K21" s="692"/>
      <c r="L21" s="692">
        <v>1</v>
      </c>
      <c r="M21" s="692">
        <v>2</v>
      </c>
      <c r="N21" s="692">
        <v>1</v>
      </c>
      <c r="O21" s="692"/>
      <c r="P21" s="692">
        <v>1</v>
      </c>
      <c r="Q21" s="692"/>
      <c r="R21" s="692"/>
      <c r="S21" s="692">
        <v>1</v>
      </c>
      <c r="T21" s="692"/>
      <c r="U21" s="692"/>
      <c r="V21" s="692"/>
      <c r="W21" s="692">
        <v>1</v>
      </c>
      <c r="X21" s="692"/>
      <c r="Y21" s="692"/>
      <c r="Z21" s="692"/>
      <c r="AA21" s="685">
        <v>1</v>
      </c>
      <c r="AB21" s="692">
        <v>5</v>
      </c>
      <c r="AC21" s="692">
        <v>5</v>
      </c>
      <c r="AD21" s="692">
        <v>1</v>
      </c>
      <c r="AE21" s="692">
        <v>1</v>
      </c>
      <c r="AF21" s="692"/>
      <c r="AG21" s="687"/>
      <c r="AH21" s="687"/>
      <c r="AI21" s="688"/>
      <c r="AJ21" s="688"/>
      <c r="AK21" s="693"/>
    </row>
    <row r="22" spans="1:37" s="694" customFormat="1" ht="312.75" customHeight="1" x14ac:dyDescent="0.25">
      <c r="A22" s="519">
        <v>16</v>
      </c>
      <c r="B22" s="683" t="s">
        <v>2666</v>
      </c>
      <c r="C22" s="684" t="s">
        <v>5178</v>
      </c>
      <c r="D22" s="685"/>
      <c r="E22" s="692">
        <v>14</v>
      </c>
      <c r="F22" s="692">
        <v>2</v>
      </c>
      <c r="G22" s="692"/>
      <c r="H22" s="692"/>
      <c r="I22" s="692">
        <v>2</v>
      </c>
      <c r="J22" s="692">
        <v>3</v>
      </c>
      <c r="K22" s="692"/>
      <c r="L22" s="692">
        <v>3</v>
      </c>
      <c r="M22" s="692">
        <v>4</v>
      </c>
      <c r="N22" s="692">
        <v>3</v>
      </c>
      <c r="O22" s="692"/>
      <c r="P22" s="692">
        <v>1</v>
      </c>
      <c r="Q22" s="692"/>
      <c r="R22" s="692"/>
      <c r="S22" s="692">
        <v>2</v>
      </c>
      <c r="T22" s="692">
        <v>1</v>
      </c>
      <c r="U22" s="692"/>
      <c r="V22" s="692"/>
      <c r="W22" s="692"/>
      <c r="X22" s="692"/>
      <c r="Y22" s="692"/>
      <c r="Z22" s="692"/>
      <c r="AA22" s="685">
        <v>1</v>
      </c>
      <c r="AB22" s="692">
        <v>12</v>
      </c>
      <c r="AC22" s="692">
        <v>20</v>
      </c>
      <c r="AD22" s="692">
        <v>10</v>
      </c>
      <c r="AE22" s="692">
        <v>1</v>
      </c>
      <c r="AF22" s="692"/>
      <c r="AG22" s="687"/>
      <c r="AH22" s="687"/>
      <c r="AI22" s="688"/>
      <c r="AJ22" s="688"/>
      <c r="AK22" s="693"/>
    </row>
    <row r="23" spans="1:37" s="694" customFormat="1" ht="69.75" x14ac:dyDescent="0.25">
      <c r="A23" s="519">
        <v>17</v>
      </c>
      <c r="B23" s="683" t="s">
        <v>2662</v>
      </c>
      <c r="C23" s="684" t="s">
        <v>2892</v>
      </c>
      <c r="D23" s="685"/>
      <c r="E23" s="692">
        <v>5</v>
      </c>
      <c r="F23" s="692">
        <v>1</v>
      </c>
      <c r="G23" s="692"/>
      <c r="H23" s="692"/>
      <c r="I23" s="692"/>
      <c r="J23" s="692">
        <v>1</v>
      </c>
      <c r="K23" s="692"/>
      <c r="L23" s="692">
        <v>1</v>
      </c>
      <c r="M23" s="692">
        <v>2</v>
      </c>
      <c r="N23" s="692">
        <v>1</v>
      </c>
      <c r="O23" s="692"/>
      <c r="P23" s="692">
        <v>2</v>
      </c>
      <c r="Q23" s="692"/>
      <c r="R23" s="692"/>
      <c r="S23" s="692">
        <v>1</v>
      </c>
      <c r="T23" s="692">
        <v>1</v>
      </c>
      <c r="U23" s="692"/>
      <c r="V23" s="692"/>
      <c r="W23" s="692">
        <v>2</v>
      </c>
      <c r="X23" s="692"/>
      <c r="Y23" s="692"/>
      <c r="Z23" s="692"/>
      <c r="AA23" s="685">
        <v>1</v>
      </c>
      <c r="AB23" s="692">
        <v>5</v>
      </c>
      <c r="AC23" s="692">
        <v>5</v>
      </c>
      <c r="AD23" s="692">
        <v>1</v>
      </c>
      <c r="AE23" s="692">
        <v>2</v>
      </c>
      <c r="AF23" s="692"/>
      <c r="AG23" s="687"/>
      <c r="AH23" s="687"/>
      <c r="AI23" s="688"/>
      <c r="AJ23" s="688"/>
      <c r="AK23" s="693"/>
    </row>
    <row r="24" spans="1:37" s="694" customFormat="1" ht="69.75" x14ac:dyDescent="0.25">
      <c r="A24" s="519">
        <v>18</v>
      </c>
      <c r="B24" s="683" t="s">
        <v>2663</v>
      </c>
      <c r="C24" s="684" t="s">
        <v>3069</v>
      </c>
      <c r="D24" s="685"/>
      <c r="E24" s="692">
        <v>6</v>
      </c>
      <c r="F24" s="692">
        <v>1</v>
      </c>
      <c r="G24" s="692"/>
      <c r="H24" s="692"/>
      <c r="I24" s="692"/>
      <c r="J24" s="692">
        <v>1</v>
      </c>
      <c r="K24" s="692"/>
      <c r="L24" s="692">
        <v>2</v>
      </c>
      <c r="M24" s="692">
        <v>2</v>
      </c>
      <c r="N24" s="692">
        <v>2</v>
      </c>
      <c r="O24" s="692"/>
      <c r="P24" s="692">
        <v>1</v>
      </c>
      <c r="Q24" s="692"/>
      <c r="R24" s="692"/>
      <c r="S24" s="692">
        <v>2</v>
      </c>
      <c r="T24" s="692"/>
      <c r="U24" s="692"/>
      <c r="V24" s="692"/>
      <c r="W24" s="692">
        <v>1</v>
      </c>
      <c r="X24" s="692"/>
      <c r="Y24" s="692"/>
      <c r="Z24" s="692"/>
      <c r="AA24" s="685">
        <v>1</v>
      </c>
      <c r="AB24" s="692">
        <v>7</v>
      </c>
      <c r="AC24" s="692">
        <v>20</v>
      </c>
      <c r="AD24" s="692">
        <v>3</v>
      </c>
      <c r="AE24" s="692">
        <v>3</v>
      </c>
      <c r="AF24" s="692"/>
      <c r="AG24" s="687"/>
      <c r="AH24" s="687"/>
      <c r="AI24" s="688"/>
      <c r="AJ24" s="688"/>
      <c r="AK24" s="693"/>
    </row>
    <row r="25" spans="1:37" s="694" customFormat="1" ht="69.75" x14ac:dyDescent="0.25">
      <c r="A25" s="519">
        <v>19</v>
      </c>
      <c r="B25" s="683" t="s">
        <v>2664</v>
      </c>
      <c r="C25" s="684" t="s">
        <v>2867</v>
      </c>
      <c r="D25" s="685"/>
      <c r="E25" s="692">
        <v>10</v>
      </c>
      <c r="F25" s="692">
        <v>1</v>
      </c>
      <c r="G25" s="692"/>
      <c r="H25" s="692"/>
      <c r="I25" s="692">
        <v>1</v>
      </c>
      <c r="J25" s="692">
        <v>1</v>
      </c>
      <c r="K25" s="692"/>
      <c r="L25" s="692">
        <v>1</v>
      </c>
      <c r="M25" s="692">
        <v>2</v>
      </c>
      <c r="N25" s="692">
        <v>1</v>
      </c>
      <c r="O25" s="692"/>
      <c r="P25" s="692">
        <v>1</v>
      </c>
      <c r="Q25" s="692"/>
      <c r="R25" s="692"/>
      <c r="S25" s="692">
        <v>1</v>
      </c>
      <c r="T25" s="692"/>
      <c r="U25" s="692"/>
      <c r="V25" s="692"/>
      <c r="W25" s="692">
        <v>1</v>
      </c>
      <c r="X25" s="692"/>
      <c r="Y25" s="692"/>
      <c r="Z25" s="692"/>
      <c r="AA25" s="685">
        <v>1</v>
      </c>
      <c r="AB25" s="692">
        <v>10</v>
      </c>
      <c r="AC25" s="692">
        <v>10</v>
      </c>
      <c r="AD25" s="692">
        <v>5</v>
      </c>
      <c r="AE25" s="692">
        <v>1</v>
      </c>
      <c r="AF25" s="692"/>
      <c r="AG25" s="687"/>
      <c r="AH25" s="687"/>
      <c r="AI25" s="688"/>
      <c r="AJ25" s="688"/>
      <c r="AK25" s="693"/>
    </row>
    <row r="26" spans="1:37" s="694" customFormat="1" ht="69.75" x14ac:dyDescent="0.25">
      <c r="A26" s="519">
        <v>20</v>
      </c>
      <c r="B26" s="683" t="s">
        <v>2667</v>
      </c>
      <c r="C26" s="684" t="s">
        <v>2868</v>
      </c>
      <c r="D26" s="685"/>
      <c r="E26" s="692">
        <v>5</v>
      </c>
      <c r="F26" s="692">
        <v>1</v>
      </c>
      <c r="G26" s="692"/>
      <c r="H26" s="692"/>
      <c r="I26" s="692"/>
      <c r="J26" s="692"/>
      <c r="K26" s="692"/>
      <c r="L26" s="692">
        <v>1</v>
      </c>
      <c r="M26" s="692">
        <v>2</v>
      </c>
      <c r="N26" s="692">
        <v>1</v>
      </c>
      <c r="O26" s="692"/>
      <c r="P26" s="692">
        <v>1</v>
      </c>
      <c r="Q26" s="692"/>
      <c r="R26" s="692"/>
      <c r="S26" s="692">
        <v>2</v>
      </c>
      <c r="T26" s="692"/>
      <c r="U26" s="692"/>
      <c r="V26" s="692"/>
      <c r="W26" s="692">
        <v>1</v>
      </c>
      <c r="X26" s="692"/>
      <c r="Y26" s="692"/>
      <c r="Z26" s="692"/>
      <c r="AA26" s="685">
        <v>1</v>
      </c>
      <c r="AB26" s="692">
        <v>6</v>
      </c>
      <c r="AC26" s="692">
        <v>10</v>
      </c>
      <c r="AD26" s="692">
        <v>1</v>
      </c>
      <c r="AE26" s="692">
        <v>1</v>
      </c>
      <c r="AF26" s="692"/>
      <c r="AG26" s="687"/>
      <c r="AH26" s="687"/>
      <c r="AI26" s="688"/>
      <c r="AJ26" s="688"/>
      <c r="AK26" s="693"/>
    </row>
    <row r="27" spans="1:37" s="694" customFormat="1" ht="46.5" x14ac:dyDescent="0.25">
      <c r="A27" s="519">
        <v>21</v>
      </c>
      <c r="B27" s="683" t="s">
        <v>2668</v>
      </c>
      <c r="C27" s="684" t="s">
        <v>2869</v>
      </c>
      <c r="D27" s="685"/>
      <c r="E27" s="692">
        <v>5</v>
      </c>
      <c r="F27" s="692">
        <v>1</v>
      </c>
      <c r="G27" s="692"/>
      <c r="H27" s="692"/>
      <c r="I27" s="692"/>
      <c r="J27" s="692"/>
      <c r="K27" s="692"/>
      <c r="L27" s="692">
        <v>1</v>
      </c>
      <c r="M27" s="692">
        <v>2</v>
      </c>
      <c r="N27" s="692">
        <v>1</v>
      </c>
      <c r="O27" s="692"/>
      <c r="P27" s="692">
        <v>1</v>
      </c>
      <c r="Q27" s="692"/>
      <c r="R27" s="692"/>
      <c r="S27" s="692">
        <v>2</v>
      </c>
      <c r="T27" s="692"/>
      <c r="U27" s="692"/>
      <c r="V27" s="692"/>
      <c r="W27" s="692">
        <v>1</v>
      </c>
      <c r="X27" s="692"/>
      <c r="Y27" s="692"/>
      <c r="Z27" s="692"/>
      <c r="AA27" s="685">
        <v>1</v>
      </c>
      <c r="AB27" s="692">
        <v>5</v>
      </c>
      <c r="AC27" s="692">
        <v>5</v>
      </c>
      <c r="AD27" s="692">
        <v>1</v>
      </c>
      <c r="AE27" s="692">
        <v>1</v>
      </c>
      <c r="AF27" s="692"/>
      <c r="AG27" s="687"/>
      <c r="AH27" s="687"/>
      <c r="AI27" s="688"/>
      <c r="AJ27" s="688"/>
      <c r="AK27" s="693"/>
    </row>
    <row r="28" spans="1:37" s="694" customFormat="1" ht="46.5" x14ac:dyDescent="0.25">
      <c r="A28" s="519">
        <v>22</v>
      </c>
      <c r="B28" s="683" t="s">
        <v>2669</v>
      </c>
      <c r="C28" s="684" t="s">
        <v>2870</v>
      </c>
      <c r="D28" s="685"/>
      <c r="E28" s="692">
        <v>5</v>
      </c>
      <c r="F28" s="692">
        <v>1</v>
      </c>
      <c r="G28" s="692"/>
      <c r="H28" s="692"/>
      <c r="I28" s="692"/>
      <c r="J28" s="692">
        <v>2</v>
      </c>
      <c r="K28" s="692"/>
      <c r="L28" s="692">
        <v>1</v>
      </c>
      <c r="M28" s="692">
        <v>2</v>
      </c>
      <c r="N28" s="692">
        <v>1</v>
      </c>
      <c r="O28" s="692"/>
      <c r="P28" s="692">
        <v>1</v>
      </c>
      <c r="Q28" s="692"/>
      <c r="R28" s="692"/>
      <c r="S28" s="692">
        <v>1</v>
      </c>
      <c r="T28" s="692">
        <v>1</v>
      </c>
      <c r="U28" s="692"/>
      <c r="V28" s="692"/>
      <c r="W28" s="692">
        <v>1</v>
      </c>
      <c r="X28" s="692"/>
      <c r="Y28" s="692"/>
      <c r="Z28" s="692"/>
      <c r="AA28" s="685">
        <v>1</v>
      </c>
      <c r="AB28" s="692">
        <v>5</v>
      </c>
      <c r="AC28" s="692">
        <v>5</v>
      </c>
      <c r="AD28" s="692">
        <v>1</v>
      </c>
      <c r="AE28" s="692">
        <v>1</v>
      </c>
      <c r="AF28" s="692"/>
      <c r="AG28" s="687"/>
      <c r="AH28" s="687"/>
      <c r="AI28" s="688"/>
      <c r="AJ28" s="688"/>
      <c r="AK28" s="693"/>
    </row>
    <row r="29" spans="1:37" s="694" customFormat="1" ht="69.75" x14ac:dyDescent="0.25">
      <c r="A29" s="519">
        <v>23</v>
      </c>
      <c r="B29" s="683" t="s">
        <v>2670</v>
      </c>
      <c r="C29" s="684" t="s">
        <v>2891</v>
      </c>
      <c r="D29" s="685"/>
      <c r="E29" s="692">
        <v>5</v>
      </c>
      <c r="F29" s="692">
        <v>1</v>
      </c>
      <c r="G29" s="692"/>
      <c r="H29" s="692"/>
      <c r="I29" s="692"/>
      <c r="J29" s="692">
        <v>1</v>
      </c>
      <c r="K29" s="692"/>
      <c r="L29" s="692">
        <v>1</v>
      </c>
      <c r="M29" s="692">
        <v>2</v>
      </c>
      <c r="N29" s="692">
        <v>1</v>
      </c>
      <c r="O29" s="692"/>
      <c r="P29" s="692">
        <v>1</v>
      </c>
      <c r="Q29" s="692"/>
      <c r="R29" s="692"/>
      <c r="S29" s="692">
        <v>1</v>
      </c>
      <c r="T29" s="692"/>
      <c r="U29" s="692"/>
      <c r="V29" s="692"/>
      <c r="W29" s="692">
        <v>1</v>
      </c>
      <c r="X29" s="692"/>
      <c r="Y29" s="692"/>
      <c r="Z29" s="692"/>
      <c r="AA29" s="685"/>
      <c r="AB29" s="692">
        <v>5</v>
      </c>
      <c r="AC29" s="692">
        <v>5</v>
      </c>
      <c r="AD29" s="692">
        <v>1</v>
      </c>
      <c r="AE29" s="692">
        <v>1</v>
      </c>
      <c r="AF29" s="692"/>
      <c r="AG29" s="687"/>
      <c r="AH29" s="687"/>
      <c r="AI29" s="688"/>
      <c r="AJ29" s="688"/>
      <c r="AK29" s="693"/>
    </row>
    <row r="30" spans="1:37" s="694" customFormat="1" ht="69.75" x14ac:dyDescent="0.25">
      <c r="A30" s="519">
        <v>24</v>
      </c>
      <c r="B30" s="683" t="s">
        <v>3070</v>
      </c>
      <c r="C30" s="684" t="s">
        <v>2871</v>
      </c>
      <c r="D30" s="685"/>
      <c r="E30" s="692">
        <v>7</v>
      </c>
      <c r="F30" s="692">
        <v>1</v>
      </c>
      <c r="G30" s="692"/>
      <c r="H30" s="692"/>
      <c r="I30" s="692"/>
      <c r="J30" s="692"/>
      <c r="K30" s="692"/>
      <c r="L30" s="692">
        <v>1</v>
      </c>
      <c r="M30" s="692">
        <v>2</v>
      </c>
      <c r="N30" s="692">
        <v>1</v>
      </c>
      <c r="O30" s="692"/>
      <c r="P30" s="692">
        <v>1</v>
      </c>
      <c r="Q30" s="692"/>
      <c r="R30" s="692"/>
      <c r="S30" s="692">
        <v>1</v>
      </c>
      <c r="T30" s="692">
        <v>1</v>
      </c>
      <c r="U30" s="692"/>
      <c r="V30" s="692"/>
      <c r="W30" s="692">
        <v>1</v>
      </c>
      <c r="X30" s="692"/>
      <c r="Y30" s="692"/>
      <c r="Z30" s="692"/>
      <c r="AA30" s="685"/>
      <c r="AB30" s="692">
        <v>5</v>
      </c>
      <c r="AC30" s="692">
        <v>5</v>
      </c>
      <c r="AD30" s="692">
        <v>1</v>
      </c>
      <c r="AE30" s="692">
        <v>1</v>
      </c>
      <c r="AF30" s="692"/>
      <c r="AG30" s="687"/>
      <c r="AH30" s="687"/>
      <c r="AI30" s="688"/>
      <c r="AJ30" s="688"/>
      <c r="AK30" s="693"/>
    </row>
    <row r="31" spans="1:37" s="694" customFormat="1" ht="69.75" x14ac:dyDescent="0.25">
      <c r="A31" s="519">
        <v>25</v>
      </c>
      <c r="B31" s="683" t="s">
        <v>2671</v>
      </c>
      <c r="C31" s="684" t="s">
        <v>2893</v>
      </c>
      <c r="D31" s="685"/>
      <c r="E31" s="692">
        <v>5</v>
      </c>
      <c r="F31" s="692">
        <v>1</v>
      </c>
      <c r="G31" s="692"/>
      <c r="H31" s="692"/>
      <c r="I31" s="692"/>
      <c r="J31" s="692">
        <v>1</v>
      </c>
      <c r="K31" s="692"/>
      <c r="L31" s="692">
        <v>1</v>
      </c>
      <c r="M31" s="692">
        <v>2</v>
      </c>
      <c r="N31" s="692">
        <v>1</v>
      </c>
      <c r="O31" s="692"/>
      <c r="P31" s="692">
        <v>1</v>
      </c>
      <c r="Q31" s="692"/>
      <c r="R31" s="692"/>
      <c r="S31" s="692">
        <v>2</v>
      </c>
      <c r="T31" s="692">
        <v>1</v>
      </c>
      <c r="U31" s="692"/>
      <c r="V31" s="692"/>
      <c r="W31" s="692">
        <v>2</v>
      </c>
      <c r="X31" s="692"/>
      <c r="Y31" s="692"/>
      <c r="Z31" s="692"/>
      <c r="AA31" s="685">
        <v>1</v>
      </c>
      <c r="AB31" s="692">
        <v>5</v>
      </c>
      <c r="AC31" s="692">
        <v>5</v>
      </c>
      <c r="AD31" s="692">
        <v>1</v>
      </c>
      <c r="AE31" s="692">
        <v>1</v>
      </c>
      <c r="AF31" s="692"/>
      <c r="AG31" s="687"/>
      <c r="AH31" s="687"/>
      <c r="AI31" s="688"/>
      <c r="AJ31" s="688"/>
      <c r="AK31" s="693"/>
    </row>
    <row r="32" spans="1:37" s="694" customFormat="1" ht="46.5" x14ac:dyDescent="0.25">
      <c r="A32" s="519">
        <v>26</v>
      </c>
      <c r="B32" s="683" t="s">
        <v>3071</v>
      </c>
      <c r="C32" s="684" t="s">
        <v>2894</v>
      </c>
      <c r="D32" s="685"/>
      <c r="E32" s="692">
        <v>5</v>
      </c>
      <c r="F32" s="692">
        <v>1</v>
      </c>
      <c r="G32" s="692"/>
      <c r="H32" s="692"/>
      <c r="I32" s="692"/>
      <c r="J32" s="692">
        <v>1</v>
      </c>
      <c r="K32" s="692"/>
      <c r="L32" s="692">
        <v>1</v>
      </c>
      <c r="M32" s="692">
        <v>2</v>
      </c>
      <c r="N32" s="692">
        <v>1</v>
      </c>
      <c r="O32" s="692"/>
      <c r="P32" s="692">
        <v>1</v>
      </c>
      <c r="Q32" s="692"/>
      <c r="R32" s="692"/>
      <c r="S32" s="692">
        <v>1</v>
      </c>
      <c r="T32" s="692">
        <v>1</v>
      </c>
      <c r="U32" s="692"/>
      <c r="V32" s="692"/>
      <c r="W32" s="692">
        <v>1</v>
      </c>
      <c r="X32" s="692"/>
      <c r="Y32" s="692"/>
      <c r="Z32" s="692"/>
      <c r="AA32" s="685">
        <v>1</v>
      </c>
      <c r="AB32" s="692">
        <v>5</v>
      </c>
      <c r="AC32" s="692">
        <v>5</v>
      </c>
      <c r="AD32" s="692">
        <v>1</v>
      </c>
      <c r="AE32" s="692">
        <v>1</v>
      </c>
      <c r="AF32" s="692"/>
      <c r="AG32" s="687"/>
      <c r="AH32" s="687"/>
      <c r="AI32" s="688"/>
      <c r="AJ32" s="688"/>
      <c r="AK32" s="693"/>
    </row>
    <row r="33" spans="1:37" s="694" customFormat="1" ht="46.5" x14ac:dyDescent="0.25">
      <c r="A33" s="519">
        <v>27</v>
      </c>
      <c r="B33" s="683" t="s">
        <v>4805</v>
      </c>
      <c r="C33" s="684" t="s">
        <v>2895</v>
      </c>
      <c r="D33" s="685"/>
      <c r="E33" s="692">
        <v>5</v>
      </c>
      <c r="F33" s="692">
        <v>1</v>
      </c>
      <c r="G33" s="692"/>
      <c r="H33" s="692"/>
      <c r="I33" s="692"/>
      <c r="J33" s="692">
        <v>1</v>
      </c>
      <c r="K33" s="692"/>
      <c r="L33" s="692">
        <v>1</v>
      </c>
      <c r="M33" s="692">
        <v>2</v>
      </c>
      <c r="N33" s="692">
        <v>1</v>
      </c>
      <c r="O33" s="692"/>
      <c r="P33" s="692">
        <v>1</v>
      </c>
      <c r="Q33" s="692"/>
      <c r="R33" s="692"/>
      <c r="S33" s="692">
        <v>1</v>
      </c>
      <c r="T33" s="692">
        <v>1</v>
      </c>
      <c r="U33" s="692"/>
      <c r="V33" s="692"/>
      <c r="W33" s="692">
        <v>1</v>
      </c>
      <c r="X33" s="692"/>
      <c r="Y33" s="692"/>
      <c r="Z33" s="692"/>
      <c r="AA33" s="685">
        <v>1</v>
      </c>
      <c r="AB33" s="692">
        <v>5</v>
      </c>
      <c r="AC33" s="692">
        <v>5</v>
      </c>
      <c r="AD33" s="692">
        <v>1</v>
      </c>
      <c r="AE33" s="692">
        <v>1</v>
      </c>
      <c r="AF33" s="692"/>
      <c r="AG33" s="687"/>
      <c r="AH33" s="687"/>
      <c r="AI33" s="688"/>
      <c r="AJ33" s="688"/>
      <c r="AK33" s="693"/>
    </row>
    <row r="34" spans="1:37" s="694" customFormat="1" ht="93" x14ac:dyDescent="0.25">
      <c r="A34" s="519">
        <v>28</v>
      </c>
      <c r="B34" s="683" t="s">
        <v>2672</v>
      </c>
      <c r="C34" s="684" t="s">
        <v>2896</v>
      </c>
      <c r="D34" s="685"/>
      <c r="E34" s="692">
        <v>7</v>
      </c>
      <c r="F34" s="692">
        <v>1</v>
      </c>
      <c r="G34" s="692"/>
      <c r="H34" s="692"/>
      <c r="I34" s="692"/>
      <c r="J34" s="692">
        <v>1</v>
      </c>
      <c r="K34" s="692"/>
      <c r="L34" s="692">
        <v>2</v>
      </c>
      <c r="M34" s="692">
        <v>2</v>
      </c>
      <c r="N34" s="692">
        <v>1</v>
      </c>
      <c r="O34" s="692"/>
      <c r="P34" s="692">
        <v>2</v>
      </c>
      <c r="Q34" s="692"/>
      <c r="R34" s="692"/>
      <c r="S34" s="692">
        <v>2</v>
      </c>
      <c r="T34" s="692"/>
      <c r="U34" s="692"/>
      <c r="V34" s="692"/>
      <c r="W34" s="692">
        <v>2</v>
      </c>
      <c r="X34" s="692"/>
      <c r="Y34" s="692"/>
      <c r="Z34" s="692"/>
      <c r="AA34" s="685">
        <v>1</v>
      </c>
      <c r="AB34" s="692">
        <v>5</v>
      </c>
      <c r="AC34" s="692">
        <v>5</v>
      </c>
      <c r="AD34" s="692">
        <v>1</v>
      </c>
      <c r="AE34" s="692">
        <v>2</v>
      </c>
      <c r="AF34" s="692"/>
      <c r="AG34" s="687"/>
      <c r="AH34" s="687"/>
      <c r="AI34" s="688"/>
      <c r="AJ34" s="688"/>
      <c r="AK34" s="693"/>
    </row>
    <row r="35" spans="1:37" s="694" customFormat="1" ht="69.75" x14ac:dyDescent="0.25">
      <c r="A35" s="519">
        <v>29</v>
      </c>
      <c r="B35" s="683" t="s">
        <v>2673</v>
      </c>
      <c r="C35" s="684" t="s">
        <v>2897</v>
      </c>
      <c r="D35" s="685"/>
      <c r="E35" s="692">
        <v>6</v>
      </c>
      <c r="F35" s="692">
        <v>1</v>
      </c>
      <c r="G35" s="692"/>
      <c r="H35" s="692"/>
      <c r="I35" s="692"/>
      <c r="J35" s="692">
        <v>1</v>
      </c>
      <c r="K35" s="692"/>
      <c r="L35" s="692">
        <v>1</v>
      </c>
      <c r="M35" s="692">
        <v>2</v>
      </c>
      <c r="N35" s="692">
        <v>1</v>
      </c>
      <c r="O35" s="692"/>
      <c r="P35" s="692">
        <v>1</v>
      </c>
      <c r="Q35" s="692"/>
      <c r="R35" s="692"/>
      <c r="S35" s="692">
        <v>1</v>
      </c>
      <c r="T35" s="692">
        <v>1</v>
      </c>
      <c r="U35" s="692"/>
      <c r="V35" s="692"/>
      <c r="W35" s="692">
        <v>1</v>
      </c>
      <c r="X35" s="692"/>
      <c r="Y35" s="692"/>
      <c r="Z35" s="692"/>
      <c r="AA35" s="685">
        <v>1</v>
      </c>
      <c r="AB35" s="692">
        <v>5</v>
      </c>
      <c r="AC35" s="692">
        <v>5</v>
      </c>
      <c r="AD35" s="692">
        <v>1</v>
      </c>
      <c r="AE35" s="692">
        <v>1</v>
      </c>
      <c r="AF35" s="692"/>
      <c r="AG35" s="687"/>
      <c r="AH35" s="687"/>
      <c r="AI35" s="688"/>
      <c r="AJ35" s="688"/>
      <c r="AK35" s="693"/>
    </row>
    <row r="36" spans="1:37" s="694" customFormat="1" ht="69.75" x14ac:dyDescent="0.25">
      <c r="A36" s="519">
        <v>30</v>
      </c>
      <c r="B36" s="683" t="s">
        <v>2674</v>
      </c>
      <c r="C36" s="684" t="s">
        <v>2872</v>
      </c>
      <c r="D36" s="685"/>
      <c r="E36" s="692">
        <v>6</v>
      </c>
      <c r="F36" s="692">
        <v>1</v>
      </c>
      <c r="G36" s="692"/>
      <c r="H36" s="692"/>
      <c r="I36" s="692"/>
      <c r="J36" s="692">
        <v>2</v>
      </c>
      <c r="K36" s="692"/>
      <c r="L36" s="692">
        <v>1</v>
      </c>
      <c r="M36" s="692">
        <v>2</v>
      </c>
      <c r="N36" s="692">
        <v>2</v>
      </c>
      <c r="O36" s="692"/>
      <c r="P36" s="692">
        <v>1</v>
      </c>
      <c r="Q36" s="692"/>
      <c r="R36" s="692"/>
      <c r="S36" s="692">
        <v>2</v>
      </c>
      <c r="T36" s="692"/>
      <c r="U36" s="692"/>
      <c r="V36" s="692"/>
      <c r="W36" s="692">
        <v>2</v>
      </c>
      <c r="X36" s="692"/>
      <c r="Y36" s="692"/>
      <c r="Z36" s="692"/>
      <c r="AA36" s="685">
        <v>1</v>
      </c>
      <c r="AB36" s="692">
        <v>7</v>
      </c>
      <c r="AC36" s="692">
        <v>10</v>
      </c>
      <c r="AD36" s="692">
        <v>3</v>
      </c>
      <c r="AE36" s="692">
        <v>2</v>
      </c>
      <c r="AF36" s="692"/>
      <c r="AG36" s="687"/>
      <c r="AH36" s="687"/>
      <c r="AI36" s="688"/>
      <c r="AJ36" s="688"/>
      <c r="AK36" s="693"/>
    </row>
    <row r="37" spans="1:37" s="694" customFormat="1" ht="69.75" x14ac:dyDescent="0.25">
      <c r="A37" s="519">
        <v>31</v>
      </c>
      <c r="B37" s="683" t="s">
        <v>2675</v>
      </c>
      <c r="C37" s="684" t="s">
        <v>2898</v>
      </c>
      <c r="D37" s="685"/>
      <c r="E37" s="692">
        <v>5</v>
      </c>
      <c r="F37" s="692">
        <v>1</v>
      </c>
      <c r="G37" s="692"/>
      <c r="H37" s="692"/>
      <c r="I37" s="692">
        <v>1</v>
      </c>
      <c r="J37" s="692">
        <v>1</v>
      </c>
      <c r="K37" s="692"/>
      <c r="L37" s="692">
        <v>1</v>
      </c>
      <c r="M37" s="692">
        <v>2</v>
      </c>
      <c r="N37" s="692">
        <v>1</v>
      </c>
      <c r="O37" s="692"/>
      <c r="P37" s="692">
        <v>1</v>
      </c>
      <c r="Q37" s="692"/>
      <c r="R37" s="692"/>
      <c r="S37" s="692">
        <v>1</v>
      </c>
      <c r="T37" s="692">
        <v>1</v>
      </c>
      <c r="U37" s="692">
        <v>1</v>
      </c>
      <c r="V37" s="692"/>
      <c r="W37" s="692">
        <v>1</v>
      </c>
      <c r="X37" s="692"/>
      <c r="Y37" s="692"/>
      <c r="Z37" s="692"/>
      <c r="AA37" s="685">
        <v>1</v>
      </c>
      <c r="AB37" s="692">
        <v>5</v>
      </c>
      <c r="AC37" s="692">
        <v>10</v>
      </c>
      <c r="AD37" s="692">
        <v>5</v>
      </c>
      <c r="AE37" s="692">
        <v>1</v>
      </c>
      <c r="AF37" s="692"/>
      <c r="AG37" s="687"/>
      <c r="AH37" s="687"/>
      <c r="AI37" s="688"/>
      <c r="AJ37" s="688"/>
      <c r="AK37" s="693"/>
    </row>
    <row r="38" spans="1:37" s="694" customFormat="1" ht="46.5" x14ac:dyDescent="0.25">
      <c r="A38" s="519">
        <v>32</v>
      </c>
      <c r="B38" s="683" t="s">
        <v>2676</v>
      </c>
      <c r="C38" s="684" t="s">
        <v>2899</v>
      </c>
      <c r="D38" s="685"/>
      <c r="E38" s="692">
        <v>6</v>
      </c>
      <c r="F38" s="692">
        <v>1</v>
      </c>
      <c r="G38" s="692"/>
      <c r="H38" s="692"/>
      <c r="I38" s="692"/>
      <c r="J38" s="692">
        <v>1</v>
      </c>
      <c r="K38" s="692"/>
      <c r="L38" s="692">
        <v>1</v>
      </c>
      <c r="M38" s="692">
        <v>2</v>
      </c>
      <c r="N38" s="692">
        <v>1</v>
      </c>
      <c r="O38" s="692"/>
      <c r="P38" s="692">
        <v>1</v>
      </c>
      <c r="Q38" s="692"/>
      <c r="R38" s="692"/>
      <c r="S38" s="692">
        <v>1</v>
      </c>
      <c r="T38" s="692">
        <v>1</v>
      </c>
      <c r="U38" s="692"/>
      <c r="V38" s="692"/>
      <c r="W38" s="692">
        <v>1</v>
      </c>
      <c r="X38" s="692"/>
      <c r="Y38" s="692"/>
      <c r="Z38" s="692"/>
      <c r="AA38" s="685">
        <v>1</v>
      </c>
      <c r="AB38" s="692">
        <v>5</v>
      </c>
      <c r="AC38" s="692">
        <v>5</v>
      </c>
      <c r="AD38" s="692">
        <v>1</v>
      </c>
      <c r="AE38" s="692">
        <v>1</v>
      </c>
      <c r="AF38" s="692"/>
      <c r="AG38" s="687"/>
      <c r="AH38" s="687"/>
      <c r="AI38" s="688"/>
      <c r="AJ38" s="688"/>
      <c r="AK38" s="693"/>
    </row>
    <row r="39" spans="1:37" s="694" customFormat="1" ht="46.5" x14ac:dyDescent="0.25">
      <c r="A39" s="519">
        <v>33</v>
      </c>
      <c r="B39" s="683" t="s">
        <v>3072</v>
      </c>
      <c r="C39" s="684" t="s">
        <v>2900</v>
      </c>
      <c r="D39" s="685"/>
      <c r="E39" s="692">
        <v>6</v>
      </c>
      <c r="F39" s="692">
        <v>1</v>
      </c>
      <c r="G39" s="692"/>
      <c r="H39" s="692"/>
      <c r="I39" s="692"/>
      <c r="J39" s="692">
        <v>1</v>
      </c>
      <c r="K39" s="692"/>
      <c r="L39" s="692">
        <v>1</v>
      </c>
      <c r="M39" s="692">
        <v>2</v>
      </c>
      <c r="N39" s="692">
        <v>1</v>
      </c>
      <c r="O39" s="692"/>
      <c r="P39" s="692">
        <v>1</v>
      </c>
      <c r="Q39" s="692"/>
      <c r="R39" s="692"/>
      <c r="S39" s="692">
        <v>1</v>
      </c>
      <c r="T39" s="692">
        <v>1</v>
      </c>
      <c r="U39" s="692"/>
      <c r="V39" s="692"/>
      <c r="W39" s="692">
        <v>1</v>
      </c>
      <c r="X39" s="692"/>
      <c r="Y39" s="692"/>
      <c r="Z39" s="692"/>
      <c r="AA39" s="685">
        <v>1</v>
      </c>
      <c r="AB39" s="692">
        <v>6</v>
      </c>
      <c r="AC39" s="692">
        <v>10</v>
      </c>
      <c r="AD39" s="692">
        <v>5</v>
      </c>
      <c r="AE39" s="692">
        <v>1</v>
      </c>
      <c r="AF39" s="692"/>
      <c r="AG39" s="687"/>
      <c r="AH39" s="687"/>
      <c r="AI39" s="688"/>
      <c r="AJ39" s="688"/>
      <c r="AK39" s="693"/>
    </row>
    <row r="40" spans="1:37" s="694" customFormat="1" ht="46.5" x14ac:dyDescent="0.25">
      <c r="A40" s="519">
        <v>34</v>
      </c>
      <c r="B40" s="683" t="s">
        <v>2677</v>
      </c>
      <c r="C40" s="684" t="s">
        <v>2901</v>
      </c>
      <c r="D40" s="685"/>
      <c r="E40" s="692">
        <v>5</v>
      </c>
      <c r="F40" s="692">
        <v>1</v>
      </c>
      <c r="G40" s="692"/>
      <c r="H40" s="692"/>
      <c r="I40" s="692"/>
      <c r="J40" s="692">
        <v>1</v>
      </c>
      <c r="K40" s="692"/>
      <c r="L40" s="692">
        <v>1</v>
      </c>
      <c r="M40" s="692">
        <v>2</v>
      </c>
      <c r="N40" s="692">
        <v>1</v>
      </c>
      <c r="O40" s="692"/>
      <c r="P40" s="692">
        <v>1</v>
      </c>
      <c r="Q40" s="692"/>
      <c r="R40" s="692"/>
      <c r="S40" s="692">
        <v>1</v>
      </c>
      <c r="T40" s="692">
        <v>1</v>
      </c>
      <c r="U40" s="692"/>
      <c r="V40" s="692"/>
      <c r="W40" s="692">
        <v>1</v>
      </c>
      <c r="X40" s="692"/>
      <c r="Y40" s="692"/>
      <c r="Z40" s="692"/>
      <c r="AA40" s="685">
        <v>1</v>
      </c>
      <c r="AB40" s="692">
        <v>6</v>
      </c>
      <c r="AC40" s="692">
        <v>5</v>
      </c>
      <c r="AD40" s="692">
        <v>1</v>
      </c>
      <c r="AE40" s="692">
        <v>1</v>
      </c>
      <c r="AF40" s="692"/>
      <c r="AG40" s="687"/>
      <c r="AH40" s="687"/>
      <c r="AI40" s="688"/>
      <c r="AJ40" s="688"/>
      <c r="AK40" s="693"/>
    </row>
    <row r="41" spans="1:37" s="694" customFormat="1" ht="46.5" x14ac:dyDescent="0.25">
      <c r="A41" s="519">
        <v>35</v>
      </c>
      <c r="B41" s="683" t="s">
        <v>2678</v>
      </c>
      <c r="C41" s="684" t="s">
        <v>2902</v>
      </c>
      <c r="D41" s="685"/>
      <c r="E41" s="692">
        <v>6</v>
      </c>
      <c r="F41" s="692">
        <v>1</v>
      </c>
      <c r="G41" s="692"/>
      <c r="H41" s="692"/>
      <c r="I41" s="692"/>
      <c r="J41" s="692">
        <v>1</v>
      </c>
      <c r="K41" s="692"/>
      <c r="L41" s="692">
        <v>1</v>
      </c>
      <c r="M41" s="692">
        <v>2</v>
      </c>
      <c r="N41" s="692">
        <v>1</v>
      </c>
      <c r="O41" s="692"/>
      <c r="P41" s="692">
        <v>1</v>
      </c>
      <c r="Q41" s="692"/>
      <c r="R41" s="692"/>
      <c r="S41" s="692">
        <v>1</v>
      </c>
      <c r="T41" s="692">
        <v>1</v>
      </c>
      <c r="U41" s="692"/>
      <c r="V41" s="692"/>
      <c r="W41" s="692">
        <v>1</v>
      </c>
      <c r="X41" s="692"/>
      <c r="Y41" s="692"/>
      <c r="Z41" s="692"/>
      <c r="AA41" s="685">
        <v>1</v>
      </c>
      <c r="AB41" s="692">
        <v>6</v>
      </c>
      <c r="AC41" s="692">
        <v>5</v>
      </c>
      <c r="AD41" s="692">
        <v>1</v>
      </c>
      <c r="AE41" s="692">
        <v>2</v>
      </c>
      <c r="AF41" s="692"/>
      <c r="AG41" s="687"/>
      <c r="AH41" s="687"/>
      <c r="AI41" s="688"/>
      <c r="AJ41" s="688"/>
      <c r="AK41" s="693"/>
    </row>
    <row r="42" spans="1:37" s="694" customFormat="1" ht="46.5" x14ac:dyDescent="0.25">
      <c r="A42" s="519">
        <v>36</v>
      </c>
      <c r="B42" s="683" t="s">
        <v>2679</v>
      </c>
      <c r="C42" s="684" t="s">
        <v>2903</v>
      </c>
      <c r="D42" s="685"/>
      <c r="E42" s="692">
        <v>6</v>
      </c>
      <c r="F42" s="692">
        <v>1</v>
      </c>
      <c r="G42" s="692"/>
      <c r="H42" s="692"/>
      <c r="I42" s="692"/>
      <c r="J42" s="692">
        <v>1</v>
      </c>
      <c r="K42" s="692"/>
      <c r="L42" s="692">
        <v>1</v>
      </c>
      <c r="M42" s="692">
        <v>2</v>
      </c>
      <c r="N42" s="692">
        <v>1</v>
      </c>
      <c r="O42" s="692"/>
      <c r="P42" s="692">
        <v>1</v>
      </c>
      <c r="Q42" s="692"/>
      <c r="R42" s="692"/>
      <c r="S42" s="692">
        <v>1</v>
      </c>
      <c r="T42" s="692">
        <v>1</v>
      </c>
      <c r="U42" s="692"/>
      <c r="V42" s="692"/>
      <c r="W42" s="692">
        <v>1</v>
      </c>
      <c r="X42" s="692"/>
      <c r="Y42" s="692"/>
      <c r="Z42" s="692"/>
      <c r="AA42" s="685">
        <v>1</v>
      </c>
      <c r="AB42" s="692">
        <v>5</v>
      </c>
      <c r="AC42" s="692">
        <v>10</v>
      </c>
      <c r="AD42" s="692">
        <v>5</v>
      </c>
      <c r="AE42" s="692">
        <v>1</v>
      </c>
      <c r="AF42" s="692"/>
      <c r="AG42" s="687"/>
      <c r="AH42" s="687"/>
      <c r="AI42" s="688"/>
      <c r="AJ42" s="688"/>
      <c r="AK42" s="693"/>
    </row>
    <row r="43" spans="1:37" s="694" customFormat="1" ht="46.5" x14ac:dyDescent="0.25">
      <c r="A43" s="519">
        <v>37</v>
      </c>
      <c r="B43" s="683" t="s">
        <v>2682</v>
      </c>
      <c r="C43" s="684" t="s">
        <v>2904</v>
      </c>
      <c r="D43" s="685"/>
      <c r="E43" s="692">
        <v>5</v>
      </c>
      <c r="F43" s="692">
        <v>1</v>
      </c>
      <c r="G43" s="692"/>
      <c r="H43" s="692"/>
      <c r="I43" s="692"/>
      <c r="J43" s="692">
        <v>1</v>
      </c>
      <c r="K43" s="692"/>
      <c r="L43" s="692">
        <v>1</v>
      </c>
      <c r="M43" s="692">
        <v>2</v>
      </c>
      <c r="N43" s="692">
        <v>1</v>
      </c>
      <c r="O43" s="692"/>
      <c r="P43" s="692">
        <v>1</v>
      </c>
      <c r="Q43" s="692"/>
      <c r="R43" s="692"/>
      <c r="S43" s="692">
        <v>1</v>
      </c>
      <c r="T43" s="692">
        <v>1</v>
      </c>
      <c r="U43" s="692"/>
      <c r="V43" s="692"/>
      <c r="W43" s="692">
        <v>1</v>
      </c>
      <c r="X43" s="692"/>
      <c r="Y43" s="692"/>
      <c r="Z43" s="692"/>
      <c r="AA43" s="685">
        <v>1</v>
      </c>
      <c r="AB43" s="692">
        <v>5</v>
      </c>
      <c r="AC43" s="692">
        <v>5</v>
      </c>
      <c r="AD43" s="692">
        <v>3</v>
      </c>
      <c r="AE43" s="692">
        <v>1</v>
      </c>
      <c r="AF43" s="692"/>
      <c r="AG43" s="687"/>
      <c r="AH43" s="687"/>
      <c r="AI43" s="688"/>
      <c r="AJ43" s="688"/>
      <c r="AK43" s="693"/>
    </row>
    <row r="44" spans="1:37" s="694" customFormat="1" ht="46.5" x14ac:dyDescent="0.25">
      <c r="A44" s="519">
        <v>38</v>
      </c>
      <c r="B44" s="683" t="s">
        <v>2680</v>
      </c>
      <c r="C44" s="684" t="s">
        <v>2905</v>
      </c>
      <c r="D44" s="685"/>
      <c r="E44" s="692">
        <v>5</v>
      </c>
      <c r="F44" s="692">
        <v>1</v>
      </c>
      <c r="G44" s="692"/>
      <c r="H44" s="692"/>
      <c r="I44" s="692"/>
      <c r="J44" s="692">
        <v>1</v>
      </c>
      <c r="K44" s="692"/>
      <c r="L44" s="692">
        <v>1</v>
      </c>
      <c r="M44" s="692">
        <v>2</v>
      </c>
      <c r="N44" s="692">
        <v>1</v>
      </c>
      <c r="O44" s="692"/>
      <c r="P44" s="692">
        <v>1</v>
      </c>
      <c r="Q44" s="692"/>
      <c r="R44" s="692"/>
      <c r="S44" s="692">
        <v>1</v>
      </c>
      <c r="T44" s="692">
        <v>1</v>
      </c>
      <c r="U44" s="692"/>
      <c r="V44" s="692"/>
      <c r="W44" s="692">
        <v>1</v>
      </c>
      <c r="X44" s="692"/>
      <c r="Y44" s="692"/>
      <c r="Z44" s="692"/>
      <c r="AA44" s="685">
        <v>1</v>
      </c>
      <c r="AB44" s="692">
        <v>5</v>
      </c>
      <c r="AC44" s="692">
        <v>5</v>
      </c>
      <c r="AD44" s="692">
        <v>1</v>
      </c>
      <c r="AE44" s="692">
        <v>1</v>
      </c>
      <c r="AF44" s="692"/>
      <c r="AG44" s="687"/>
      <c r="AH44" s="687"/>
      <c r="AI44" s="688"/>
      <c r="AJ44" s="688"/>
      <c r="AK44" s="693"/>
    </row>
    <row r="45" spans="1:37" s="694" customFormat="1" ht="69.75" x14ac:dyDescent="0.25">
      <c r="A45" s="519">
        <v>39</v>
      </c>
      <c r="B45" s="683" t="s">
        <v>2681</v>
      </c>
      <c r="C45" s="684" t="s">
        <v>2873</v>
      </c>
      <c r="D45" s="685"/>
      <c r="E45" s="692">
        <v>5</v>
      </c>
      <c r="F45" s="692">
        <v>1</v>
      </c>
      <c r="G45" s="692"/>
      <c r="H45" s="692"/>
      <c r="I45" s="692"/>
      <c r="J45" s="692"/>
      <c r="K45" s="692"/>
      <c r="L45" s="692">
        <v>1</v>
      </c>
      <c r="M45" s="692">
        <v>1</v>
      </c>
      <c r="N45" s="692">
        <v>1</v>
      </c>
      <c r="O45" s="692"/>
      <c r="P45" s="692">
        <v>1</v>
      </c>
      <c r="Q45" s="692"/>
      <c r="R45" s="692"/>
      <c r="S45" s="692">
        <v>1</v>
      </c>
      <c r="T45" s="692">
        <v>1</v>
      </c>
      <c r="U45" s="692"/>
      <c r="V45" s="692"/>
      <c r="W45" s="692">
        <v>1</v>
      </c>
      <c r="X45" s="692"/>
      <c r="Y45" s="692"/>
      <c r="Z45" s="692"/>
      <c r="AA45" s="685">
        <v>1</v>
      </c>
      <c r="AB45" s="692">
        <v>10</v>
      </c>
      <c r="AC45" s="692">
        <v>30</v>
      </c>
      <c r="AD45" s="692">
        <v>10</v>
      </c>
      <c r="AE45" s="692">
        <v>2</v>
      </c>
      <c r="AF45" s="692"/>
      <c r="AG45" s="687"/>
      <c r="AH45" s="687"/>
      <c r="AI45" s="688"/>
      <c r="AJ45" s="688"/>
      <c r="AK45" s="693"/>
    </row>
    <row r="46" spans="1:37" s="697" customFormat="1" ht="22.5" x14ac:dyDescent="0.25">
      <c r="A46" s="874"/>
      <c r="B46" s="871"/>
      <c r="C46" s="695" t="s">
        <v>97</v>
      </c>
      <c r="D46" s="696"/>
      <c r="E46" s="696">
        <f>SUM(E7:E45)</f>
        <v>311</v>
      </c>
      <c r="F46" s="696">
        <f t="shared" ref="F46:AK46" si="0">SUM(F7:F45)</f>
        <v>46</v>
      </c>
      <c r="G46" s="696">
        <f t="shared" si="0"/>
        <v>0</v>
      </c>
      <c r="H46" s="696">
        <f t="shared" si="0"/>
        <v>0</v>
      </c>
      <c r="I46" s="696">
        <f t="shared" si="0"/>
        <v>12</v>
      </c>
      <c r="J46" s="696">
        <f t="shared" si="0"/>
        <v>44</v>
      </c>
      <c r="K46" s="696">
        <f t="shared" si="0"/>
        <v>2</v>
      </c>
      <c r="L46" s="696">
        <f t="shared" si="0"/>
        <v>52</v>
      </c>
      <c r="M46" s="696">
        <f t="shared" si="0"/>
        <v>87</v>
      </c>
      <c r="N46" s="696">
        <f t="shared" si="0"/>
        <v>52</v>
      </c>
      <c r="O46" s="696">
        <f t="shared" si="0"/>
        <v>0</v>
      </c>
      <c r="P46" s="696">
        <f t="shared" si="0"/>
        <v>52</v>
      </c>
      <c r="Q46" s="696">
        <f t="shared" si="0"/>
        <v>0</v>
      </c>
      <c r="R46" s="696">
        <f t="shared" si="0"/>
        <v>0</v>
      </c>
      <c r="S46" s="696">
        <f t="shared" si="0"/>
        <v>60</v>
      </c>
      <c r="T46" s="696">
        <f t="shared" si="0"/>
        <v>23</v>
      </c>
      <c r="U46" s="696">
        <f t="shared" si="0"/>
        <v>2</v>
      </c>
      <c r="V46" s="696">
        <f t="shared" si="0"/>
        <v>0</v>
      </c>
      <c r="W46" s="696">
        <f t="shared" si="0"/>
        <v>41</v>
      </c>
      <c r="X46" s="696">
        <f t="shared" si="0"/>
        <v>2</v>
      </c>
      <c r="Y46" s="696">
        <f t="shared" si="0"/>
        <v>2</v>
      </c>
      <c r="Z46" s="696">
        <f t="shared" si="0"/>
        <v>12</v>
      </c>
      <c r="AA46" s="696">
        <f t="shared" si="0"/>
        <v>43</v>
      </c>
      <c r="AB46" s="696">
        <f t="shared" si="0"/>
        <v>254</v>
      </c>
      <c r="AC46" s="696">
        <f t="shared" si="0"/>
        <v>355</v>
      </c>
      <c r="AD46" s="696">
        <f t="shared" si="0"/>
        <v>107</v>
      </c>
      <c r="AE46" s="696">
        <f t="shared" si="0"/>
        <v>62</v>
      </c>
      <c r="AF46" s="696">
        <f t="shared" si="0"/>
        <v>0</v>
      </c>
      <c r="AG46" s="696">
        <f t="shared" si="0"/>
        <v>0</v>
      </c>
      <c r="AH46" s="696">
        <f t="shared" si="0"/>
        <v>0</v>
      </c>
      <c r="AI46" s="696">
        <f t="shared" si="0"/>
        <v>0</v>
      </c>
      <c r="AJ46" s="696">
        <f t="shared" si="0"/>
        <v>0</v>
      </c>
      <c r="AK46" s="696">
        <f t="shared" si="0"/>
        <v>0</v>
      </c>
    </row>
    <row r="47" spans="1:37" s="694" customFormat="1" ht="23.25" x14ac:dyDescent="0.25">
      <c r="A47" s="875"/>
      <c r="B47" s="872"/>
      <c r="C47" s="521" t="s">
        <v>3060</v>
      </c>
      <c r="D47" s="685">
        <v>1</v>
      </c>
      <c r="E47" s="685">
        <v>10</v>
      </c>
      <c r="F47" s="685">
        <v>1</v>
      </c>
      <c r="G47" s="685">
        <v>2</v>
      </c>
      <c r="H47" s="685"/>
      <c r="I47" s="685">
        <v>3</v>
      </c>
      <c r="J47" s="685"/>
      <c r="K47" s="685">
        <v>1</v>
      </c>
      <c r="L47" s="685">
        <v>1</v>
      </c>
      <c r="M47" s="685">
        <v>1</v>
      </c>
      <c r="N47" s="685"/>
      <c r="O47" s="685"/>
      <c r="P47" s="685"/>
      <c r="Q47" s="685"/>
      <c r="R47" s="685"/>
      <c r="S47" s="685">
        <v>2</v>
      </c>
      <c r="T47" s="685">
        <v>1</v>
      </c>
      <c r="U47" s="685"/>
      <c r="V47" s="685">
        <v>1</v>
      </c>
      <c r="W47" s="685"/>
      <c r="X47" s="685">
        <v>1</v>
      </c>
      <c r="Y47" s="685">
        <v>1</v>
      </c>
      <c r="Z47" s="685">
        <v>2</v>
      </c>
      <c r="AA47" s="685"/>
      <c r="AB47" s="685"/>
      <c r="AC47" s="685">
        <v>10</v>
      </c>
      <c r="AD47" s="685">
        <v>10</v>
      </c>
      <c r="AE47" s="685"/>
      <c r="AF47" s="685"/>
      <c r="AG47" s="685"/>
      <c r="AH47" s="685"/>
      <c r="AI47" s="685"/>
      <c r="AJ47" s="685"/>
      <c r="AK47" s="698"/>
    </row>
    <row r="48" spans="1:37" s="697" customFormat="1" ht="30" customHeight="1" x14ac:dyDescent="0.25">
      <c r="A48" s="876"/>
      <c r="B48" s="873"/>
      <c r="C48" s="695" t="s">
        <v>474</v>
      </c>
      <c r="D48" s="696">
        <f>D47+D46</f>
        <v>1</v>
      </c>
      <c r="E48" s="696">
        <f t="shared" ref="E48:AK48" si="1">E47+E46</f>
        <v>321</v>
      </c>
      <c r="F48" s="696">
        <f t="shared" si="1"/>
        <v>47</v>
      </c>
      <c r="G48" s="696">
        <f t="shared" si="1"/>
        <v>2</v>
      </c>
      <c r="H48" s="696">
        <f t="shared" si="1"/>
        <v>0</v>
      </c>
      <c r="I48" s="696">
        <f t="shared" si="1"/>
        <v>15</v>
      </c>
      <c r="J48" s="696">
        <f t="shared" si="1"/>
        <v>44</v>
      </c>
      <c r="K48" s="696">
        <f t="shared" si="1"/>
        <v>3</v>
      </c>
      <c r="L48" s="696">
        <f t="shared" si="1"/>
        <v>53</v>
      </c>
      <c r="M48" s="696">
        <f t="shared" si="1"/>
        <v>88</v>
      </c>
      <c r="N48" s="696">
        <f t="shared" si="1"/>
        <v>52</v>
      </c>
      <c r="O48" s="696">
        <f t="shared" si="1"/>
        <v>0</v>
      </c>
      <c r="P48" s="696">
        <f t="shared" si="1"/>
        <v>52</v>
      </c>
      <c r="Q48" s="696">
        <f t="shared" si="1"/>
        <v>0</v>
      </c>
      <c r="R48" s="696">
        <f t="shared" si="1"/>
        <v>0</v>
      </c>
      <c r="S48" s="696">
        <f t="shared" si="1"/>
        <v>62</v>
      </c>
      <c r="T48" s="696">
        <f t="shared" si="1"/>
        <v>24</v>
      </c>
      <c r="U48" s="696">
        <f t="shared" si="1"/>
        <v>2</v>
      </c>
      <c r="V48" s="696">
        <f t="shared" si="1"/>
        <v>1</v>
      </c>
      <c r="W48" s="696">
        <f t="shared" si="1"/>
        <v>41</v>
      </c>
      <c r="X48" s="696">
        <f t="shared" si="1"/>
        <v>3</v>
      </c>
      <c r="Y48" s="696">
        <f t="shared" si="1"/>
        <v>3</v>
      </c>
      <c r="Z48" s="696">
        <f t="shared" si="1"/>
        <v>14</v>
      </c>
      <c r="AA48" s="696">
        <f t="shared" si="1"/>
        <v>43</v>
      </c>
      <c r="AB48" s="696">
        <f t="shared" si="1"/>
        <v>254</v>
      </c>
      <c r="AC48" s="696">
        <f t="shared" si="1"/>
        <v>365</v>
      </c>
      <c r="AD48" s="696">
        <f t="shared" si="1"/>
        <v>117</v>
      </c>
      <c r="AE48" s="696">
        <f t="shared" si="1"/>
        <v>62</v>
      </c>
      <c r="AF48" s="696">
        <f t="shared" si="1"/>
        <v>0</v>
      </c>
      <c r="AG48" s="696">
        <f t="shared" si="1"/>
        <v>0</v>
      </c>
      <c r="AH48" s="696">
        <f t="shared" si="1"/>
        <v>0</v>
      </c>
      <c r="AI48" s="696">
        <f t="shared" si="1"/>
        <v>0</v>
      </c>
      <c r="AJ48" s="696">
        <f t="shared" si="1"/>
        <v>0</v>
      </c>
      <c r="AK48" s="699">
        <f t="shared" si="1"/>
        <v>0</v>
      </c>
    </row>
    <row r="49" spans="1:37" s="694" customFormat="1" ht="46.5" x14ac:dyDescent="0.25">
      <c r="A49" s="685">
        <v>40</v>
      </c>
      <c r="B49" s="683" t="s">
        <v>2688</v>
      </c>
      <c r="C49" s="521" t="s">
        <v>4109</v>
      </c>
      <c r="D49" s="685"/>
      <c r="E49" s="685">
        <v>5</v>
      </c>
      <c r="F49" s="685">
        <v>1</v>
      </c>
      <c r="G49" s="685"/>
      <c r="H49" s="685"/>
      <c r="I49" s="685"/>
      <c r="J49" s="685">
        <v>1</v>
      </c>
      <c r="K49" s="685"/>
      <c r="L49" s="685"/>
      <c r="M49" s="685">
        <v>2</v>
      </c>
      <c r="N49" s="685">
        <v>1</v>
      </c>
      <c r="O49" s="685"/>
      <c r="P49" s="685">
        <v>1</v>
      </c>
      <c r="Q49" s="685"/>
      <c r="R49" s="685"/>
      <c r="S49" s="685"/>
      <c r="T49" s="685">
        <v>1</v>
      </c>
      <c r="U49" s="685">
        <v>1</v>
      </c>
      <c r="V49" s="685"/>
      <c r="W49" s="685"/>
      <c r="X49" s="685"/>
      <c r="Y49" s="685"/>
      <c r="Z49" s="685">
        <v>1</v>
      </c>
      <c r="AA49" s="685"/>
      <c r="AB49" s="685">
        <v>1</v>
      </c>
      <c r="AC49" s="685">
        <v>5</v>
      </c>
      <c r="AD49" s="685">
        <v>5</v>
      </c>
      <c r="AE49" s="685">
        <v>1</v>
      </c>
      <c r="AF49" s="685"/>
      <c r="AG49" s="685"/>
      <c r="AH49" s="685"/>
      <c r="AI49" s="685"/>
      <c r="AJ49" s="685"/>
      <c r="AK49" s="698"/>
    </row>
    <row r="50" spans="1:37" s="694" customFormat="1" ht="69.75" x14ac:dyDescent="0.25">
      <c r="A50" s="685">
        <v>41</v>
      </c>
      <c r="B50" s="683" t="s">
        <v>2683</v>
      </c>
      <c r="C50" s="521" t="s">
        <v>4110</v>
      </c>
      <c r="D50" s="685"/>
      <c r="E50" s="685">
        <v>5</v>
      </c>
      <c r="F50" s="685">
        <v>1</v>
      </c>
      <c r="G50" s="685"/>
      <c r="H50" s="685"/>
      <c r="I50" s="685">
        <v>1</v>
      </c>
      <c r="J50" s="685">
        <v>1</v>
      </c>
      <c r="K50" s="685"/>
      <c r="L50" s="685">
        <v>1</v>
      </c>
      <c r="M50" s="685">
        <v>2</v>
      </c>
      <c r="N50" s="685">
        <v>1</v>
      </c>
      <c r="O50" s="685"/>
      <c r="P50" s="685">
        <v>5</v>
      </c>
      <c r="Q50" s="685"/>
      <c r="R50" s="685"/>
      <c r="S50" s="685">
        <v>1</v>
      </c>
      <c r="T50" s="685"/>
      <c r="U50" s="685"/>
      <c r="V50" s="685"/>
      <c r="W50" s="685"/>
      <c r="X50" s="685"/>
      <c r="Y50" s="685"/>
      <c r="Z50" s="685">
        <v>1</v>
      </c>
      <c r="AA50" s="685"/>
      <c r="AB50" s="685">
        <v>1</v>
      </c>
      <c r="AC50" s="685">
        <v>5</v>
      </c>
      <c r="AD50" s="685">
        <v>5</v>
      </c>
      <c r="AE50" s="685">
        <v>5</v>
      </c>
      <c r="AF50" s="685">
        <v>2</v>
      </c>
      <c r="AG50" s="685"/>
      <c r="AH50" s="685"/>
      <c r="AI50" s="685"/>
      <c r="AJ50" s="685"/>
      <c r="AK50" s="698"/>
    </row>
    <row r="51" spans="1:37" s="694" customFormat="1" ht="46.5" x14ac:dyDescent="0.25">
      <c r="A51" s="685">
        <v>42</v>
      </c>
      <c r="B51" s="683" t="s">
        <v>2687</v>
      </c>
      <c r="C51" s="521" t="s">
        <v>4111</v>
      </c>
      <c r="D51" s="685"/>
      <c r="E51" s="685">
        <v>5</v>
      </c>
      <c r="F51" s="685">
        <v>1</v>
      </c>
      <c r="G51" s="685"/>
      <c r="H51" s="685"/>
      <c r="I51" s="685">
        <v>1</v>
      </c>
      <c r="J51" s="685">
        <v>1</v>
      </c>
      <c r="K51" s="685"/>
      <c r="L51" s="685">
        <v>1</v>
      </c>
      <c r="M51" s="685">
        <v>2</v>
      </c>
      <c r="N51" s="685">
        <v>1</v>
      </c>
      <c r="O51" s="685"/>
      <c r="P51" s="685"/>
      <c r="Q51" s="685"/>
      <c r="R51" s="685"/>
      <c r="S51" s="685">
        <v>1</v>
      </c>
      <c r="T51" s="685"/>
      <c r="U51" s="685">
        <v>1</v>
      </c>
      <c r="V51" s="685"/>
      <c r="W51" s="685"/>
      <c r="X51" s="685"/>
      <c r="Y51" s="685"/>
      <c r="Z51" s="685"/>
      <c r="AA51" s="685"/>
      <c r="AB51" s="685"/>
      <c r="AC51" s="685">
        <v>10</v>
      </c>
      <c r="AD51" s="685">
        <v>5</v>
      </c>
      <c r="AE51" s="685">
        <v>1</v>
      </c>
      <c r="AF51" s="685"/>
      <c r="AG51" s="685"/>
      <c r="AH51" s="685"/>
      <c r="AI51" s="685"/>
      <c r="AJ51" s="685"/>
      <c r="AK51" s="698"/>
    </row>
    <row r="52" spans="1:37" s="694" customFormat="1" ht="46.5" x14ac:dyDescent="0.25">
      <c r="A52" s="685">
        <v>43</v>
      </c>
      <c r="B52" s="683" t="s">
        <v>2686</v>
      </c>
      <c r="C52" s="521" t="s">
        <v>4112</v>
      </c>
      <c r="D52" s="685"/>
      <c r="E52" s="685">
        <v>5</v>
      </c>
      <c r="F52" s="685">
        <v>1</v>
      </c>
      <c r="G52" s="685"/>
      <c r="H52" s="685"/>
      <c r="I52" s="685">
        <v>1</v>
      </c>
      <c r="J52" s="685">
        <v>1</v>
      </c>
      <c r="K52" s="685"/>
      <c r="L52" s="685">
        <v>1</v>
      </c>
      <c r="M52" s="685">
        <v>2</v>
      </c>
      <c r="N52" s="685">
        <v>1</v>
      </c>
      <c r="O52" s="685"/>
      <c r="P52" s="685">
        <v>2</v>
      </c>
      <c r="Q52" s="685"/>
      <c r="R52" s="685"/>
      <c r="S52" s="685"/>
      <c r="T52" s="685">
        <v>1</v>
      </c>
      <c r="U52" s="685"/>
      <c r="V52" s="685"/>
      <c r="W52" s="685"/>
      <c r="X52" s="685"/>
      <c r="Y52" s="685"/>
      <c r="Z52" s="685">
        <v>1</v>
      </c>
      <c r="AA52" s="685"/>
      <c r="AB52" s="685">
        <v>1</v>
      </c>
      <c r="AC52" s="685">
        <v>5</v>
      </c>
      <c r="AD52" s="685">
        <v>5</v>
      </c>
      <c r="AE52" s="685">
        <v>5</v>
      </c>
      <c r="AF52" s="685">
        <v>2</v>
      </c>
      <c r="AG52" s="685"/>
      <c r="AH52" s="685"/>
      <c r="AI52" s="685"/>
      <c r="AJ52" s="685"/>
      <c r="AK52" s="698"/>
    </row>
    <row r="53" spans="1:37" s="694" customFormat="1" ht="46.5" x14ac:dyDescent="0.25">
      <c r="A53" s="685">
        <v>44</v>
      </c>
      <c r="B53" s="683" t="s">
        <v>2684</v>
      </c>
      <c r="C53" s="521" t="s">
        <v>2912</v>
      </c>
      <c r="D53" s="685"/>
      <c r="E53" s="685">
        <v>5</v>
      </c>
      <c r="F53" s="685">
        <v>1</v>
      </c>
      <c r="G53" s="685"/>
      <c r="H53" s="685"/>
      <c r="I53" s="685"/>
      <c r="J53" s="685">
        <v>1</v>
      </c>
      <c r="K53" s="685"/>
      <c r="L53" s="685">
        <v>1</v>
      </c>
      <c r="M53" s="685">
        <v>2</v>
      </c>
      <c r="N53" s="685">
        <v>1</v>
      </c>
      <c r="O53" s="685"/>
      <c r="P53" s="685">
        <v>5</v>
      </c>
      <c r="Q53" s="685"/>
      <c r="R53" s="685"/>
      <c r="S53" s="685"/>
      <c r="T53" s="685">
        <v>1</v>
      </c>
      <c r="U53" s="685"/>
      <c r="V53" s="685"/>
      <c r="W53" s="685"/>
      <c r="X53" s="685"/>
      <c r="Y53" s="685"/>
      <c r="Z53" s="685">
        <v>1</v>
      </c>
      <c r="AA53" s="685"/>
      <c r="AB53" s="685">
        <v>1</v>
      </c>
      <c r="AC53" s="685">
        <v>10</v>
      </c>
      <c r="AD53" s="685">
        <v>10</v>
      </c>
      <c r="AE53" s="685">
        <v>10</v>
      </c>
      <c r="AF53" s="685"/>
      <c r="AG53" s="685"/>
      <c r="AH53" s="685"/>
      <c r="AI53" s="685"/>
      <c r="AJ53" s="685"/>
      <c r="AK53" s="698"/>
    </row>
    <row r="54" spans="1:37" s="694" customFormat="1" ht="93" x14ac:dyDescent="0.25">
      <c r="A54" s="685">
        <v>45</v>
      </c>
      <c r="B54" s="683" t="s">
        <v>2685</v>
      </c>
      <c r="C54" s="521" t="s">
        <v>2913</v>
      </c>
      <c r="D54" s="685"/>
      <c r="E54" s="685">
        <v>5</v>
      </c>
      <c r="F54" s="685">
        <v>1</v>
      </c>
      <c r="G54" s="685"/>
      <c r="H54" s="685"/>
      <c r="I54" s="685">
        <v>1</v>
      </c>
      <c r="J54" s="685">
        <v>1</v>
      </c>
      <c r="K54" s="685"/>
      <c r="L54" s="685">
        <v>2</v>
      </c>
      <c r="M54" s="685">
        <v>2</v>
      </c>
      <c r="N54" s="685">
        <v>2</v>
      </c>
      <c r="O54" s="685"/>
      <c r="P54" s="685">
        <v>5</v>
      </c>
      <c r="Q54" s="685"/>
      <c r="R54" s="685"/>
      <c r="S54" s="685">
        <v>1</v>
      </c>
      <c r="T54" s="685"/>
      <c r="U54" s="685">
        <v>1</v>
      </c>
      <c r="V54" s="685"/>
      <c r="W54" s="685"/>
      <c r="X54" s="685">
        <v>2</v>
      </c>
      <c r="Y54" s="685"/>
      <c r="Z54" s="685"/>
      <c r="AA54" s="685"/>
      <c r="AB54" s="685"/>
      <c r="AC54" s="685">
        <v>10</v>
      </c>
      <c r="AD54" s="685">
        <v>20</v>
      </c>
      <c r="AE54" s="685">
        <v>10</v>
      </c>
      <c r="AF54" s="685">
        <v>2</v>
      </c>
      <c r="AG54" s="685"/>
      <c r="AH54" s="685"/>
      <c r="AI54" s="685"/>
      <c r="AJ54" s="685"/>
      <c r="AK54" s="698"/>
    </row>
    <row r="55" spans="1:37" s="694" customFormat="1" ht="69.75" x14ac:dyDescent="0.25">
      <c r="A55" s="685">
        <v>46</v>
      </c>
      <c r="B55" s="683" t="s">
        <v>2689</v>
      </c>
      <c r="C55" s="521" t="s">
        <v>3073</v>
      </c>
      <c r="D55" s="685"/>
      <c r="E55" s="685">
        <v>5</v>
      </c>
      <c r="F55" s="685">
        <v>1</v>
      </c>
      <c r="G55" s="685"/>
      <c r="H55" s="685"/>
      <c r="I55" s="685">
        <v>1</v>
      </c>
      <c r="J55" s="685">
        <v>1</v>
      </c>
      <c r="K55" s="685"/>
      <c r="L55" s="685">
        <v>1</v>
      </c>
      <c r="M55" s="685">
        <v>2</v>
      </c>
      <c r="N55" s="685">
        <v>1</v>
      </c>
      <c r="O55" s="685"/>
      <c r="P55" s="685">
        <v>5</v>
      </c>
      <c r="Q55" s="685"/>
      <c r="R55" s="685"/>
      <c r="S55" s="685">
        <v>1</v>
      </c>
      <c r="T55" s="685"/>
      <c r="U55" s="685"/>
      <c r="V55" s="685"/>
      <c r="W55" s="685"/>
      <c r="X55" s="685">
        <v>1</v>
      </c>
      <c r="Y55" s="685"/>
      <c r="Z55" s="685">
        <v>1</v>
      </c>
      <c r="AA55" s="685"/>
      <c r="AB55" s="685">
        <v>1</v>
      </c>
      <c r="AC55" s="685">
        <v>10</v>
      </c>
      <c r="AD55" s="685">
        <v>30</v>
      </c>
      <c r="AE55" s="685">
        <v>10</v>
      </c>
      <c r="AF55" s="685">
        <v>2</v>
      </c>
      <c r="AG55" s="685"/>
      <c r="AH55" s="685"/>
      <c r="AI55" s="685"/>
      <c r="AJ55" s="685"/>
      <c r="AK55" s="698"/>
    </row>
    <row r="56" spans="1:37" s="694" customFormat="1" ht="46.5" x14ac:dyDescent="0.25">
      <c r="A56" s="685">
        <v>47</v>
      </c>
      <c r="B56" s="683" t="s">
        <v>2690</v>
      </c>
      <c r="C56" s="521" t="s">
        <v>4113</v>
      </c>
      <c r="D56" s="685"/>
      <c r="E56" s="685">
        <v>5</v>
      </c>
      <c r="F56" s="685">
        <v>1</v>
      </c>
      <c r="G56" s="685"/>
      <c r="H56" s="685"/>
      <c r="I56" s="685">
        <v>1</v>
      </c>
      <c r="J56" s="685">
        <v>1</v>
      </c>
      <c r="K56" s="685"/>
      <c r="L56" s="685">
        <v>1</v>
      </c>
      <c r="M56" s="685">
        <v>2</v>
      </c>
      <c r="N56" s="685">
        <v>1</v>
      </c>
      <c r="O56" s="685"/>
      <c r="P56" s="685">
        <v>5</v>
      </c>
      <c r="Q56" s="685"/>
      <c r="R56" s="685"/>
      <c r="S56" s="685"/>
      <c r="T56" s="685">
        <v>1</v>
      </c>
      <c r="U56" s="685">
        <v>1</v>
      </c>
      <c r="V56" s="685"/>
      <c r="W56" s="685"/>
      <c r="X56" s="685"/>
      <c r="Y56" s="685"/>
      <c r="Z56" s="685">
        <v>1</v>
      </c>
      <c r="AA56" s="685"/>
      <c r="AB56" s="685"/>
      <c r="AC56" s="685">
        <v>10</v>
      </c>
      <c r="AD56" s="685">
        <v>30</v>
      </c>
      <c r="AE56" s="685">
        <v>10</v>
      </c>
      <c r="AF56" s="685">
        <v>2</v>
      </c>
      <c r="AG56" s="685"/>
      <c r="AH56" s="685"/>
      <c r="AI56" s="685"/>
      <c r="AJ56" s="685"/>
      <c r="AK56" s="698"/>
    </row>
    <row r="57" spans="1:37" s="694" customFormat="1" ht="139.5" x14ac:dyDescent="0.25">
      <c r="A57" s="685">
        <v>48</v>
      </c>
      <c r="B57" s="683" t="s">
        <v>2691</v>
      </c>
      <c r="C57" s="521" t="s">
        <v>3490</v>
      </c>
      <c r="D57" s="685"/>
      <c r="E57" s="685">
        <v>10</v>
      </c>
      <c r="F57" s="685">
        <v>1</v>
      </c>
      <c r="G57" s="685"/>
      <c r="H57" s="685"/>
      <c r="I57" s="685">
        <v>1</v>
      </c>
      <c r="J57" s="685"/>
      <c r="K57" s="685"/>
      <c r="L57" s="685">
        <v>1</v>
      </c>
      <c r="M57" s="685">
        <v>2</v>
      </c>
      <c r="N57" s="685">
        <v>1</v>
      </c>
      <c r="O57" s="685"/>
      <c r="P57" s="685">
        <v>1</v>
      </c>
      <c r="Q57" s="685"/>
      <c r="R57" s="685"/>
      <c r="S57" s="685"/>
      <c r="T57" s="685"/>
      <c r="U57" s="685"/>
      <c r="V57" s="685"/>
      <c r="W57" s="685"/>
      <c r="X57" s="685"/>
      <c r="Y57" s="685"/>
      <c r="Z57" s="685">
        <v>2</v>
      </c>
      <c r="AA57" s="685"/>
      <c r="AB57" s="685"/>
      <c r="AC57" s="685">
        <v>5</v>
      </c>
      <c r="AD57" s="685">
        <v>5</v>
      </c>
      <c r="AE57" s="685">
        <v>1</v>
      </c>
      <c r="AF57" s="685">
        <v>2</v>
      </c>
      <c r="AG57" s="685"/>
      <c r="AH57" s="685"/>
      <c r="AI57" s="685"/>
      <c r="AJ57" s="685"/>
      <c r="AK57" s="698"/>
    </row>
    <row r="58" spans="1:37" s="694" customFormat="1" ht="69.75" x14ac:dyDescent="0.25">
      <c r="A58" s="685">
        <v>49</v>
      </c>
      <c r="B58" s="683" t="s">
        <v>2692</v>
      </c>
      <c r="C58" s="521" t="s">
        <v>4114</v>
      </c>
      <c r="D58" s="685"/>
      <c r="E58" s="685">
        <v>5</v>
      </c>
      <c r="F58" s="685">
        <v>1</v>
      </c>
      <c r="G58" s="685"/>
      <c r="H58" s="685"/>
      <c r="I58" s="685"/>
      <c r="J58" s="685">
        <v>1</v>
      </c>
      <c r="K58" s="685"/>
      <c r="L58" s="685">
        <v>1</v>
      </c>
      <c r="M58" s="685">
        <v>2</v>
      </c>
      <c r="N58" s="685">
        <v>1</v>
      </c>
      <c r="O58" s="685"/>
      <c r="P58" s="685">
        <v>1</v>
      </c>
      <c r="Q58" s="685"/>
      <c r="R58" s="685"/>
      <c r="S58" s="685">
        <v>1</v>
      </c>
      <c r="T58" s="685"/>
      <c r="U58" s="685"/>
      <c r="V58" s="685"/>
      <c r="W58" s="685"/>
      <c r="X58" s="685"/>
      <c r="Y58" s="685"/>
      <c r="Z58" s="685">
        <v>1</v>
      </c>
      <c r="AA58" s="685"/>
      <c r="AB58" s="685"/>
      <c r="AC58" s="685">
        <v>5</v>
      </c>
      <c r="AD58" s="685">
        <v>5</v>
      </c>
      <c r="AE58" s="685">
        <v>1</v>
      </c>
      <c r="AF58" s="685">
        <v>2</v>
      </c>
      <c r="AG58" s="685"/>
      <c r="AH58" s="685"/>
      <c r="AI58" s="685"/>
      <c r="AJ58" s="685"/>
      <c r="AK58" s="698"/>
    </row>
    <row r="59" spans="1:37" s="694" customFormat="1" ht="46.5" x14ac:dyDescent="0.25">
      <c r="A59" s="685">
        <v>50</v>
      </c>
      <c r="B59" s="683" t="s">
        <v>3074</v>
      </c>
      <c r="C59" s="521" t="s">
        <v>2914</v>
      </c>
      <c r="D59" s="685"/>
      <c r="E59" s="685">
        <v>5</v>
      </c>
      <c r="F59" s="685">
        <v>1</v>
      </c>
      <c r="G59" s="685"/>
      <c r="H59" s="685"/>
      <c r="I59" s="685"/>
      <c r="J59" s="685">
        <v>1</v>
      </c>
      <c r="K59" s="685"/>
      <c r="L59" s="685">
        <v>1</v>
      </c>
      <c r="M59" s="685">
        <v>2</v>
      </c>
      <c r="N59" s="685">
        <v>1</v>
      </c>
      <c r="O59" s="685"/>
      <c r="P59" s="685">
        <v>1</v>
      </c>
      <c r="Q59" s="685"/>
      <c r="R59" s="685"/>
      <c r="S59" s="685">
        <v>1</v>
      </c>
      <c r="T59" s="685"/>
      <c r="U59" s="685"/>
      <c r="V59" s="685"/>
      <c r="W59" s="685"/>
      <c r="X59" s="685"/>
      <c r="Y59" s="685"/>
      <c r="Z59" s="685">
        <v>1</v>
      </c>
      <c r="AA59" s="685"/>
      <c r="AB59" s="685"/>
      <c r="AC59" s="685">
        <v>5</v>
      </c>
      <c r="AD59" s="685">
        <v>5</v>
      </c>
      <c r="AE59" s="685">
        <v>1</v>
      </c>
      <c r="AF59" s="685">
        <v>2</v>
      </c>
      <c r="AG59" s="685"/>
      <c r="AH59" s="685"/>
      <c r="AI59" s="685"/>
      <c r="AJ59" s="685"/>
      <c r="AK59" s="698"/>
    </row>
    <row r="60" spans="1:37" s="694" customFormat="1" ht="93" x14ac:dyDescent="0.25">
      <c r="A60" s="685">
        <v>51</v>
      </c>
      <c r="B60" s="683" t="s">
        <v>2693</v>
      </c>
      <c r="C60" s="521" t="s">
        <v>2915</v>
      </c>
      <c r="D60" s="685"/>
      <c r="E60" s="685">
        <v>5</v>
      </c>
      <c r="F60" s="685">
        <v>1</v>
      </c>
      <c r="G60" s="685"/>
      <c r="H60" s="685"/>
      <c r="I60" s="685"/>
      <c r="J60" s="685">
        <v>1</v>
      </c>
      <c r="K60" s="685"/>
      <c r="L60" s="685">
        <v>1</v>
      </c>
      <c r="M60" s="685">
        <v>2</v>
      </c>
      <c r="N60" s="685">
        <v>1</v>
      </c>
      <c r="O60" s="685"/>
      <c r="P60" s="685">
        <v>1</v>
      </c>
      <c r="Q60" s="685"/>
      <c r="R60" s="685"/>
      <c r="S60" s="685">
        <v>1</v>
      </c>
      <c r="T60" s="685"/>
      <c r="U60" s="685"/>
      <c r="V60" s="685"/>
      <c r="W60" s="685"/>
      <c r="X60" s="685"/>
      <c r="Y60" s="685"/>
      <c r="Z60" s="685">
        <v>1</v>
      </c>
      <c r="AA60" s="685"/>
      <c r="AB60" s="685"/>
      <c r="AC60" s="685">
        <v>5</v>
      </c>
      <c r="AD60" s="685">
        <v>5</v>
      </c>
      <c r="AE60" s="685">
        <v>1</v>
      </c>
      <c r="AF60" s="685">
        <v>2</v>
      </c>
      <c r="AG60" s="685"/>
      <c r="AH60" s="685"/>
      <c r="AI60" s="685"/>
      <c r="AJ60" s="685"/>
      <c r="AK60" s="698"/>
    </row>
    <row r="61" spans="1:37" s="694" customFormat="1" ht="209.25" x14ac:dyDescent="0.25">
      <c r="A61" s="685">
        <v>52</v>
      </c>
      <c r="B61" s="683" t="s">
        <v>2694</v>
      </c>
      <c r="C61" s="521" t="s">
        <v>3075</v>
      </c>
      <c r="D61" s="685"/>
      <c r="E61" s="685">
        <v>10</v>
      </c>
      <c r="F61" s="685">
        <v>1</v>
      </c>
      <c r="G61" s="685"/>
      <c r="H61" s="685"/>
      <c r="I61" s="685">
        <v>1</v>
      </c>
      <c r="J61" s="685">
        <v>1</v>
      </c>
      <c r="K61" s="685"/>
      <c r="L61" s="685">
        <v>2</v>
      </c>
      <c r="M61" s="685">
        <v>2</v>
      </c>
      <c r="N61" s="685">
        <v>2</v>
      </c>
      <c r="O61" s="685"/>
      <c r="P61" s="685">
        <v>3</v>
      </c>
      <c r="Q61" s="685"/>
      <c r="R61" s="685"/>
      <c r="S61" s="685">
        <v>1</v>
      </c>
      <c r="T61" s="685"/>
      <c r="U61" s="685"/>
      <c r="V61" s="685"/>
      <c r="W61" s="685"/>
      <c r="X61" s="685">
        <v>1</v>
      </c>
      <c r="Y61" s="685"/>
      <c r="Z61" s="685">
        <v>1</v>
      </c>
      <c r="AA61" s="685"/>
      <c r="AB61" s="685">
        <v>1</v>
      </c>
      <c r="AC61" s="685">
        <v>10</v>
      </c>
      <c r="AD61" s="685">
        <v>20</v>
      </c>
      <c r="AE61" s="685">
        <v>5</v>
      </c>
      <c r="AF61" s="685">
        <v>2</v>
      </c>
      <c r="AG61" s="685"/>
      <c r="AH61" s="685"/>
      <c r="AI61" s="685"/>
      <c r="AJ61" s="685"/>
      <c r="AK61" s="698"/>
    </row>
    <row r="62" spans="1:37" s="694" customFormat="1" ht="116.25" x14ac:dyDescent="0.25">
      <c r="A62" s="685">
        <v>53</v>
      </c>
      <c r="B62" s="683" t="s">
        <v>2695</v>
      </c>
      <c r="C62" s="521" t="s">
        <v>2916</v>
      </c>
      <c r="D62" s="685"/>
      <c r="E62" s="685">
        <v>5</v>
      </c>
      <c r="F62" s="685">
        <v>1</v>
      </c>
      <c r="G62" s="685"/>
      <c r="H62" s="685"/>
      <c r="I62" s="685"/>
      <c r="J62" s="685">
        <v>1</v>
      </c>
      <c r="K62" s="685"/>
      <c r="L62" s="685">
        <v>1</v>
      </c>
      <c r="M62" s="685">
        <v>2</v>
      </c>
      <c r="N62" s="685">
        <v>1</v>
      </c>
      <c r="O62" s="685"/>
      <c r="P62" s="685">
        <v>1</v>
      </c>
      <c r="Q62" s="685"/>
      <c r="R62" s="685"/>
      <c r="S62" s="685">
        <v>1</v>
      </c>
      <c r="T62" s="685"/>
      <c r="U62" s="685"/>
      <c r="V62" s="685"/>
      <c r="W62" s="685"/>
      <c r="X62" s="685"/>
      <c r="Y62" s="685"/>
      <c r="Z62" s="685">
        <v>1</v>
      </c>
      <c r="AA62" s="685"/>
      <c r="AB62" s="685"/>
      <c r="AC62" s="685">
        <v>5</v>
      </c>
      <c r="AD62" s="685">
        <v>5</v>
      </c>
      <c r="AE62" s="685">
        <v>1</v>
      </c>
      <c r="AF62" s="685">
        <v>2</v>
      </c>
      <c r="AG62" s="685"/>
      <c r="AH62" s="685"/>
      <c r="AI62" s="685"/>
      <c r="AJ62" s="685"/>
      <c r="AK62" s="698"/>
    </row>
    <row r="63" spans="1:37" s="694" customFormat="1" ht="69.75" x14ac:dyDescent="0.25">
      <c r="A63" s="685">
        <v>54</v>
      </c>
      <c r="B63" s="683" t="s">
        <v>2696</v>
      </c>
      <c r="C63" s="521" t="s">
        <v>2917</v>
      </c>
      <c r="D63" s="685"/>
      <c r="E63" s="685">
        <v>10</v>
      </c>
      <c r="F63" s="685">
        <v>1</v>
      </c>
      <c r="G63" s="685"/>
      <c r="H63" s="685"/>
      <c r="I63" s="685">
        <v>1</v>
      </c>
      <c r="J63" s="685">
        <v>1</v>
      </c>
      <c r="K63" s="685"/>
      <c r="L63" s="685">
        <v>2</v>
      </c>
      <c r="M63" s="685">
        <v>2</v>
      </c>
      <c r="N63" s="685">
        <v>2</v>
      </c>
      <c r="O63" s="685"/>
      <c r="P63" s="685">
        <v>2</v>
      </c>
      <c r="Q63" s="685"/>
      <c r="R63" s="685"/>
      <c r="S63" s="685">
        <v>1</v>
      </c>
      <c r="T63" s="685"/>
      <c r="U63" s="685"/>
      <c r="V63" s="685"/>
      <c r="W63" s="685"/>
      <c r="X63" s="685">
        <v>1</v>
      </c>
      <c r="Y63" s="685"/>
      <c r="Z63" s="685">
        <v>1</v>
      </c>
      <c r="AA63" s="685"/>
      <c r="AB63" s="685">
        <v>1</v>
      </c>
      <c r="AC63" s="685">
        <v>7</v>
      </c>
      <c r="AD63" s="685">
        <v>10</v>
      </c>
      <c r="AE63" s="685">
        <v>3</v>
      </c>
      <c r="AF63" s="685">
        <v>2</v>
      </c>
      <c r="AG63" s="685"/>
      <c r="AH63" s="685"/>
      <c r="AI63" s="685"/>
      <c r="AJ63" s="685"/>
      <c r="AK63" s="698"/>
    </row>
    <row r="64" spans="1:37" s="694" customFormat="1" ht="69.75" x14ac:dyDescent="0.25">
      <c r="A64" s="685">
        <v>55</v>
      </c>
      <c r="B64" s="683" t="s">
        <v>2697</v>
      </c>
      <c r="C64" s="700" t="s">
        <v>2918</v>
      </c>
      <c r="D64" s="701"/>
      <c r="E64" s="701">
        <v>5</v>
      </c>
      <c r="F64" s="701">
        <v>1</v>
      </c>
      <c r="G64" s="701"/>
      <c r="H64" s="701"/>
      <c r="I64" s="701">
        <v>1</v>
      </c>
      <c r="J64" s="701">
        <v>1</v>
      </c>
      <c r="K64" s="701"/>
      <c r="L64" s="701">
        <v>2</v>
      </c>
      <c r="M64" s="701">
        <v>3</v>
      </c>
      <c r="N64" s="701">
        <v>3</v>
      </c>
      <c r="O64" s="701"/>
      <c r="P64" s="701">
        <v>3</v>
      </c>
      <c r="Q64" s="701"/>
      <c r="R64" s="701"/>
      <c r="S64" s="701"/>
      <c r="T64" s="701">
        <v>1</v>
      </c>
      <c r="U64" s="701"/>
      <c r="V64" s="701"/>
      <c r="W64" s="701"/>
      <c r="X64" s="701">
        <v>1</v>
      </c>
      <c r="Y64" s="701"/>
      <c r="Z64" s="701">
        <v>1</v>
      </c>
      <c r="AA64" s="701"/>
      <c r="AB64" s="701">
        <v>1</v>
      </c>
      <c r="AC64" s="701">
        <v>10</v>
      </c>
      <c r="AD64" s="701">
        <v>20</v>
      </c>
      <c r="AE64" s="701">
        <v>5</v>
      </c>
      <c r="AF64" s="701"/>
      <c r="AG64" s="701"/>
      <c r="AH64" s="701"/>
      <c r="AI64" s="701"/>
      <c r="AJ64" s="701"/>
      <c r="AK64" s="698"/>
    </row>
    <row r="65" spans="1:37" s="694" customFormat="1" ht="46.5" x14ac:dyDescent="0.25">
      <c r="A65" s="685">
        <v>56</v>
      </c>
      <c r="B65" s="702" t="s">
        <v>5179</v>
      </c>
      <c r="C65" s="521" t="s">
        <v>5180</v>
      </c>
      <c r="D65" s="685"/>
      <c r="E65" s="685">
        <v>5</v>
      </c>
      <c r="F65" s="685">
        <v>1</v>
      </c>
      <c r="G65" s="685"/>
      <c r="H65" s="685"/>
      <c r="I65" s="685"/>
      <c r="J65" s="685"/>
      <c r="K65" s="685"/>
      <c r="L65" s="685">
        <v>1</v>
      </c>
      <c r="M65" s="685">
        <v>2</v>
      </c>
      <c r="N65" s="685">
        <v>2</v>
      </c>
      <c r="O65" s="685"/>
      <c r="P65" s="685">
        <v>2</v>
      </c>
      <c r="Q65" s="685"/>
      <c r="R65" s="685"/>
      <c r="S65" s="685"/>
      <c r="T65" s="685"/>
      <c r="U65" s="685"/>
      <c r="V65" s="685"/>
      <c r="W65" s="685"/>
      <c r="X65" s="685">
        <v>1</v>
      </c>
      <c r="Y65" s="685"/>
      <c r="Z65" s="685">
        <v>1</v>
      </c>
      <c r="AA65" s="685"/>
      <c r="AB65" s="685">
        <v>1</v>
      </c>
      <c r="AC65" s="685">
        <v>10</v>
      </c>
      <c r="AD65" s="685"/>
      <c r="AE65" s="685">
        <v>3</v>
      </c>
      <c r="AF65" s="685">
        <v>2</v>
      </c>
      <c r="AG65" s="685"/>
      <c r="AH65" s="685"/>
      <c r="AI65" s="685"/>
      <c r="AJ65" s="685"/>
      <c r="AK65" s="685"/>
    </row>
    <row r="66" spans="1:37" s="697" customFormat="1" ht="22.5" x14ac:dyDescent="0.25">
      <c r="A66" s="871"/>
      <c r="B66" s="871"/>
      <c r="C66" s="695" t="s">
        <v>97</v>
      </c>
      <c r="D66" s="696"/>
      <c r="E66" s="696">
        <f>SUM(E49:E65)</f>
        <v>100</v>
      </c>
      <c r="F66" s="696">
        <f t="shared" ref="F66:AK66" si="2">SUM(F49:F65)</f>
        <v>17</v>
      </c>
      <c r="G66" s="696">
        <f t="shared" si="2"/>
        <v>0</v>
      </c>
      <c r="H66" s="696">
        <f t="shared" si="2"/>
        <v>0</v>
      </c>
      <c r="I66" s="696">
        <f t="shared" si="2"/>
        <v>10</v>
      </c>
      <c r="J66" s="696">
        <f t="shared" si="2"/>
        <v>15</v>
      </c>
      <c r="K66" s="696">
        <f t="shared" si="2"/>
        <v>0</v>
      </c>
      <c r="L66" s="696">
        <f t="shared" si="2"/>
        <v>20</v>
      </c>
      <c r="M66" s="696">
        <f t="shared" si="2"/>
        <v>35</v>
      </c>
      <c r="N66" s="696">
        <f t="shared" si="2"/>
        <v>23</v>
      </c>
      <c r="O66" s="696">
        <f t="shared" si="2"/>
        <v>0</v>
      </c>
      <c r="P66" s="696">
        <f t="shared" si="2"/>
        <v>43</v>
      </c>
      <c r="Q66" s="696">
        <f t="shared" si="2"/>
        <v>0</v>
      </c>
      <c r="R66" s="696">
        <f t="shared" si="2"/>
        <v>0</v>
      </c>
      <c r="S66" s="696">
        <f t="shared" si="2"/>
        <v>10</v>
      </c>
      <c r="T66" s="696">
        <f t="shared" si="2"/>
        <v>5</v>
      </c>
      <c r="U66" s="696">
        <f t="shared" si="2"/>
        <v>4</v>
      </c>
      <c r="V66" s="696">
        <f t="shared" si="2"/>
        <v>0</v>
      </c>
      <c r="W66" s="696">
        <f t="shared" si="2"/>
        <v>0</v>
      </c>
      <c r="X66" s="696">
        <f t="shared" si="2"/>
        <v>7</v>
      </c>
      <c r="Y66" s="696">
        <f t="shared" si="2"/>
        <v>0</v>
      </c>
      <c r="Z66" s="696">
        <f t="shared" si="2"/>
        <v>16</v>
      </c>
      <c r="AA66" s="696">
        <f t="shared" si="2"/>
        <v>0</v>
      </c>
      <c r="AB66" s="696">
        <f t="shared" si="2"/>
        <v>9</v>
      </c>
      <c r="AC66" s="696">
        <f t="shared" si="2"/>
        <v>127</v>
      </c>
      <c r="AD66" s="696">
        <f t="shared" si="2"/>
        <v>185</v>
      </c>
      <c r="AE66" s="696">
        <f t="shared" si="2"/>
        <v>73</v>
      </c>
      <c r="AF66" s="696">
        <f t="shared" si="2"/>
        <v>26</v>
      </c>
      <c r="AG66" s="696">
        <f t="shared" si="2"/>
        <v>0</v>
      </c>
      <c r="AH66" s="696">
        <f t="shared" si="2"/>
        <v>0</v>
      </c>
      <c r="AI66" s="696">
        <f t="shared" si="2"/>
        <v>0</v>
      </c>
      <c r="AJ66" s="696">
        <f t="shared" si="2"/>
        <v>0</v>
      </c>
      <c r="AK66" s="696">
        <f t="shared" si="2"/>
        <v>0</v>
      </c>
    </row>
    <row r="67" spans="1:37" s="694" customFormat="1" ht="23.25" x14ac:dyDescent="0.25">
      <c r="A67" s="872"/>
      <c r="B67" s="872"/>
      <c r="C67" s="521" t="s">
        <v>3060</v>
      </c>
      <c r="D67" s="685">
        <v>4</v>
      </c>
      <c r="E67" s="685">
        <v>14</v>
      </c>
      <c r="F67" s="685">
        <v>4</v>
      </c>
      <c r="G67" s="685">
        <v>0</v>
      </c>
      <c r="H67" s="685">
        <v>0</v>
      </c>
      <c r="I67" s="685">
        <v>2</v>
      </c>
      <c r="J67" s="685">
        <v>0</v>
      </c>
      <c r="K67" s="685">
        <v>0</v>
      </c>
      <c r="L67" s="685">
        <v>0</v>
      </c>
      <c r="M67" s="685">
        <v>5</v>
      </c>
      <c r="N67" s="685">
        <v>0</v>
      </c>
      <c r="O67" s="685">
        <v>0</v>
      </c>
      <c r="P67" s="685">
        <v>0</v>
      </c>
      <c r="Q67" s="685">
        <v>0</v>
      </c>
      <c r="R67" s="685">
        <v>0</v>
      </c>
      <c r="S67" s="685">
        <v>1</v>
      </c>
      <c r="T67" s="685">
        <v>3</v>
      </c>
      <c r="U67" s="685">
        <v>1</v>
      </c>
      <c r="V67" s="685">
        <v>0</v>
      </c>
      <c r="W67" s="685">
        <v>0</v>
      </c>
      <c r="X67" s="685">
        <v>0</v>
      </c>
      <c r="Y67" s="685">
        <v>0</v>
      </c>
      <c r="Z67" s="685">
        <v>0</v>
      </c>
      <c r="AA67" s="685">
        <v>0</v>
      </c>
      <c r="AB67" s="685">
        <v>0</v>
      </c>
      <c r="AC67" s="685">
        <v>0</v>
      </c>
      <c r="AD67" s="685">
        <v>10</v>
      </c>
      <c r="AE67" s="685">
        <v>0</v>
      </c>
      <c r="AF67" s="685">
        <v>0</v>
      </c>
      <c r="AG67" s="685">
        <v>0</v>
      </c>
      <c r="AH67" s="685">
        <v>0</v>
      </c>
      <c r="AI67" s="685">
        <v>0</v>
      </c>
      <c r="AJ67" s="685">
        <v>0</v>
      </c>
      <c r="AK67" s="698">
        <v>0</v>
      </c>
    </row>
    <row r="68" spans="1:37" s="697" customFormat="1" ht="22.5" x14ac:dyDescent="0.25">
      <c r="A68" s="873"/>
      <c r="B68" s="873"/>
      <c r="C68" s="695" t="s">
        <v>474</v>
      </c>
      <c r="D68" s="696">
        <f>D67+D66</f>
        <v>4</v>
      </c>
      <c r="E68" s="696">
        <f t="shared" ref="E68:AK68" si="3">E67+E66</f>
        <v>114</v>
      </c>
      <c r="F68" s="696">
        <f t="shared" si="3"/>
        <v>21</v>
      </c>
      <c r="G68" s="696">
        <f t="shared" si="3"/>
        <v>0</v>
      </c>
      <c r="H68" s="696">
        <f t="shared" si="3"/>
        <v>0</v>
      </c>
      <c r="I68" s="696">
        <f t="shared" si="3"/>
        <v>12</v>
      </c>
      <c r="J68" s="696">
        <f t="shared" si="3"/>
        <v>15</v>
      </c>
      <c r="K68" s="696">
        <f t="shared" si="3"/>
        <v>0</v>
      </c>
      <c r="L68" s="696">
        <f t="shared" si="3"/>
        <v>20</v>
      </c>
      <c r="M68" s="696">
        <f t="shared" si="3"/>
        <v>40</v>
      </c>
      <c r="N68" s="696">
        <f t="shared" si="3"/>
        <v>23</v>
      </c>
      <c r="O68" s="696">
        <f t="shared" si="3"/>
        <v>0</v>
      </c>
      <c r="P68" s="696">
        <f t="shared" si="3"/>
        <v>43</v>
      </c>
      <c r="Q68" s="696">
        <f t="shared" si="3"/>
        <v>0</v>
      </c>
      <c r="R68" s="696">
        <f t="shared" si="3"/>
        <v>0</v>
      </c>
      <c r="S68" s="696">
        <f t="shared" si="3"/>
        <v>11</v>
      </c>
      <c r="T68" s="696">
        <f t="shared" si="3"/>
        <v>8</v>
      </c>
      <c r="U68" s="696">
        <f t="shared" si="3"/>
        <v>5</v>
      </c>
      <c r="V68" s="696">
        <f t="shared" si="3"/>
        <v>0</v>
      </c>
      <c r="W68" s="696">
        <f t="shared" si="3"/>
        <v>0</v>
      </c>
      <c r="X68" s="696">
        <f t="shared" si="3"/>
        <v>7</v>
      </c>
      <c r="Y68" s="696">
        <f t="shared" si="3"/>
        <v>0</v>
      </c>
      <c r="Z68" s="696">
        <f t="shared" si="3"/>
        <v>16</v>
      </c>
      <c r="AA68" s="696">
        <f t="shared" si="3"/>
        <v>0</v>
      </c>
      <c r="AB68" s="696">
        <f t="shared" si="3"/>
        <v>9</v>
      </c>
      <c r="AC68" s="696">
        <f t="shared" si="3"/>
        <v>127</v>
      </c>
      <c r="AD68" s="696">
        <f t="shared" si="3"/>
        <v>195</v>
      </c>
      <c r="AE68" s="696">
        <f t="shared" si="3"/>
        <v>73</v>
      </c>
      <c r="AF68" s="696">
        <f t="shared" si="3"/>
        <v>26</v>
      </c>
      <c r="AG68" s="696">
        <f t="shared" si="3"/>
        <v>0</v>
      </c>
      <c r="AH68" s="696">
        <f t="shared" si="3"/>
        <v>0</v>
      </c>
      <c r="AI68" s="696">
        <f t="shared" si="3"/>
        <v>0</v>
      </c>
      <c r="AJ68" s="696">
        <f t="shared" si="3"/>
        <v>0</v>
      </c>
      <c r="AK68" s="699">
        <f t="shared" si="3"/>
        <v>0</v>
      </c>
    </row>
    <row r="69" spans="1:37" s="694" customFormat="1" ht="69.75" x14ac:dyDescent="0.25">
      <c r="A69" s="685">
        <v>57</v>
      </c>
      <c r="B69" s="683" t="s">
        <v>4811</v>
      </c>
      <c r="C69" s="521" t="s">
        <v>4517</v>
      </c>
      <c r="D69" s="685"/>
      <c r="E69" s="685">
        <v>7</v>
      </c>
      <c r="F69" s="685">
        <v>1</v>
      </c>
      <c r="G69" s="685"/>
      <c r="H69" s="685"/>
      <c r="I69" s="685">
        <v>2</v>
      </c>
      <c r="J69" s="685"/>
      <c r="K69" s="685"/>
      <c r="L69" s="685">
        <v>3</v>
      </c>
      <c r="M69" s="685">
        <v>4</v>
      </c>
      <c r="N69" s="685">
        <v>1</v>
      </c>
      <c r="O69" s="685"/>
      <c r="P69" s="685">
        <v>5</v>
      </c>
      <c r="Q69" s="685"/>
      <c r="R69" s="685"/>
      <c r="S69" s="685"/>
      <c r="T69" s="685">
        <v>1</v>
      </c>
      <c r="U69" s="685"/>
      <c r="V69" s="685"/>
      <c r="W69" s="685"/>
      <c r="X69" s="685"/>
      <c r="Y69" s="685"/>
      <c r="Z69" s="685">
        <v>2</v>
      </c>
      <c r="AA69" s="685"/>
      <c r="AB69" s="685">
        <v>1</v>
      </c>
      <c r="AC69" s="685">
        <v>10</v>
      </c>
      <c r="AD69" s="685">
        <v>10</v>
      </c>
      <c r="AE69" s="685">
        <v>10</v>
      </c>
      <c r="AF69" s="685">
        <v>2</v>
      </c>
      <c r="AG69" s="685"/>
      <c r="AH69" s="685"/>
      <c r="AI69" s="685"/>
      <c r="AJ69" s="685"/>
      <c r="AK69" s="698"/>
    </row>
    <row r="70" spans="1:37" s="694" customFormat="1" ht="69.75" x14ac:dyDescent="0.25">
      <c r="A70" s="685">
        <v>58</v>
      </c>
      <c r="B70" s="683" t="s">
        <v>4812</v>
      </c>
      <c r="C70" s="521" t="s">
        <v>4516</v>
      </c>
      <c r="D70" s="685"/>
      <c r="E70" s="685">
        <v>6</v>
      </c>
      <c r="F70" s="685">
        <v>1</v>
      </c>
      <c r="G70" s="685"/>
      <c r="H70" s="685"/>
      <c r="I70" s="685"/>
      <c r="J70" s="685"/>
      <c r="K70" s="685"/>
      <c r="L70" s="685">
        <v>1</v>
      </c>
      <c r="M70" s="685">
        <v>2</v>
      </c>
      <c r="N70" s="685">
        <v>1</v>
      </c>
      <c r="O70" s="685"/>
      <c r="P70" s="685">
        <v>5</v>
      </c>
      <c r="Q70" s="685"/>
      <c r="R70" s="685"/>
      <c r="S70" s="685"/>
      <c r="T70" s="685">
        <v>2</v>
      </c>
      <c r="U70" s="685"/>
      <c r="V70" s="685">
        <v>1</v>
      </c>
      <c r="W70" s="685"/>
      <c r="X70" s="685">
        <v>1</v>
      </c>
      <c r="Y70" s="685"/>
      <c r="Z70" s="685">
        <v>1</v>
      </c>
      <c r="AA70" s="685"/>
      <c r="AB70" s="685">
        <v>1</v>
      </c>
      <c r="AC70" s="685">
        <v>10</v>
      </c>
      <c r="AD70" s="685">
        <v>30</v>
      </c>
      <c r="AE70" s="685">
        <v>10</v>
      </c>
      <c r="AF70" s="685">
        <v>2</v>
      </c>
      <c r="AG70" s="685"/>
      <c r="AH70" s="685"/>
      <c r="AI70" s="685"/>
      <c r="AJ70" s="685"/>
      <c r="AK70" s="698"/>
    </row>
    <row r="71" spans="1:37" s="694" customFormat="1" ht="93" x14ac:dyDescent="0.25">
      <c r="A71" s="685">
        <v>59</v>
      </c>
      <c r="B71" s="683" t="s">
        <v>2698</v>
      </c>
      <c r="C71" s="521" t="s">
        <v>4515</v>
      </c>
      <c r="D71" s="685"/>
      <c r="E71" s="685">
        <v>5</v>
      </c>
      <c r="F71" s="685">
        <v>1</v>
      </c>
      <c r="G71" s="685"/>
      <c r="H71" s="685"/>
      <c r="I71" s="685">
        <v>1</v>
      </c>
      <c r="J71" s="685">
        <v>1</v>
      </c>
      <c r="K71" s="685"/>
      <c r="L71" s="685">
        <v>1</v>
      </c>
      <c r="M71" s="685">
        <v>2</v>
      </c>
      <c r="N71" s="685">
        <v>1</v>
      </c>
      <c r="O71" s="685"/>
      <c r="P71" s="685">
        <v>5</v>
      </c>
      <c r="Q71" s="685"/>
      <c r="R71" s="685"/>
      <c r="S71" s="685">
        <v>1</v>
      </c>
      <c r="T71" s="685">
        <v>1</v>
      </c>
      <c r="U71" s="685"/>
      <c r="V71" s="685"/>
      <c r="W71" s="685"/>
      <c r="X71" s="685">
        <v>1</v>
      </c>
      <c r="Y71" s="685"/>
      <c r="Z71" s="685">
        <v>1</v>
      </c>
      <c r="AA71" s="685"/>
      <c r="AB71" s="685">
        <v>1</v>
      </c>
      <c r="AC71" s="685">
        <v>10</v>
      </c>
      <c r="AD71" s="685">
        <v>30</v>
      </c>
      <c r="AE71" s="685">
        <v>10</v>
      </c>
      <c r="AF71" s="685">
        <v>2</v>
      </c>
      <c r="AG71" s="685"/>
      <c r="AH71" s="685"/>
      <c r="AI71" s="685"/>
      <c r="AJ71" s="685"/>
      <c r="AK71" s="698"/>
    </row>
    <row r="72" spans="1:37" s="694" customFormat="1" ht="69.75" x14ac:dyDescent="0.25">
      <c r="A72" s="685">
        <v>60</v>
      </c>
      <c r="B72" s="683" t="s">
        <v>2699</v>
      </c>
      <c r="C72" s="521" t="s">
        <v>4514</v>
      </c>
      <c r="D72" s="685"/>
      <c r="E72" s="685">
        <v>6</v>
      </c>
      <c r="F72" s="685">
        <v>1</v>
      </c>
      <c r="G72" s="685"/>
      <c r="H72" s="685"/>
      <c r="I72" s="685"/>
      <c r="J72" s="685">
        <v>1</v>
      </c>
      <c r="K72" s="685"/>
      <c r="L72" s="685">
        <v>1</v>
      </c>
      <c r="M72" s="685">
        <v>2</v>
      </c>
      <c r="N72" s="685">
        <v>1</v>
      </c>
      <c r="O72" s="685"/>
      <c r="P72" s="685">
        <v>1</v>
      </c>
      <c r="Q72" s="685"/>
      <c r="R72" s="685"/>
      <c r="S72" s="685">
        <v>1</v>
      </c>
      <c r="T72" s="685"/>
      <c r="U72" s="685"/>
      <c r="V72" s="685"/>
      <c r="W72" s="685"/>
      <c r="X72" s="685"/>
      <c r="Y72" s="685"/>
      <c r="Z72" s="685">
        <v>1</v>
      </c>
      <c r="AA72" s="685"/>
      <c r="AB72" s="685">
        <v>1</v>
      </c>
      <c r="AC72" s="685">
        <v>5</v>
      </c>
      <c r="AD72" s="685">
        <v>10</v>
      </c>
      <c r="AE72" s="685">
        <v>10</v>
      </c>
      <c r="AF72" s="685">
        <v>2</v>
      </c>
      <c r="AG72" s="685"/>
      <c r="AH72" s="685"/>
      <c r="AI72" s="685"/>
      <c r="AJ72" s="685"/>
      <c r="AK72" s="698"/>
    </row>
    <row r="73" spans="1:37" s="694" customFormat="1" ht="69.75" x14ac:dyDescent="0.25">
      <c r="A73" s="685">
        <v>61</v>
      </c>
      <c r="B73" s="683" t="s">
        <v>2700</v>
      </c>
      <c r="C73" s="521" t="s">
        <v>4513</v>
      </c>
      <c r="D73" s="685"/>
      <c r="E73" s="685">
        <v>5</v>
      </c>
      <c r="F73" s="685">
        <v>1</v>
      </c>
      <c r="G73" s="685"/>
      <c r="H73" s="685"/>
      <c r="I73" s="685">
        <v>1</v>
      </c>
      <c r="J73" s="685"/>
      <c r="K73" s="685"/>
      <c r="L73" s="685">
        <v>1</v>
      </c>
      <c r="M73" s="685">
        <v>2</v>
      </c>
      <c r="N73" s="685">
        <v>1</v>
      </c>
      <c r="O73" s="685"/>
      <c r="P73" s="685">
        <v>1</v>
      </c>
      <c r="Q73" s="685"/>
      <c r="R73" s="685"/>
      <c r="S73" s="685">
        <v>1</v>
      </c>
      <c r="T73" s="685">
        <v>2</v>
      </c>
      <c r="U73" s="685"/>
      <c r="V73" s="685">
        <v>1</v>
      </c>
      <c r="W73" s="685"/>
      <c r="X73" s="685"/>
      <c r="Y73" s="685"/>
      <c r="Z73" s="685"/>
      <c r="AA73" s="685"/>
      <c r="AB73" s="685">
        <v>1</v>
      </c>
      <c r="AC73" s="685">
        <v>5</v>
      </c>
      <c r="AD73" s="685">
        <v>5</v>
      </c>
      <c r="AE73" s="685">
        <v>1</v>
      </c>
      <c r="AF73" s="685">
        <v>2</v>
      </c>
      <c r="AG73" s="685"/>
      <c r="AH73" s="685"/>
      <c r="AI73" s="685"/>
      <c r="AJ73" s="685"/>
      <c r="AK73" s="698"/>
    </row>
    <row r="74" spans="1:37" s="694" customFormat="1" ht="46.5" x14ac:dyDescent="0.25">
      <c r="A74" s="685">
        <v>62</v>
      </c>
      <c r="B74" s="683" t="s">
        <v>2701</v>
      </c>
      <c r="C74" s="521" t="s">
        <v>4500</v>
      </c>
      <c r="D74" s="685"/>
      <c r="E74" s="685">
        <v>7</v>
      </c>
      <c r="F74" s="685">
        <v>1</v>
      </c>
      <c r="G74" s="685"/>
      <c r="H74" s="685"/>
      <c r="I74" s="685">
        <v>1</v>
      </c>
      <c r="J74" s="685"/>
      <c r="K74" s="685"/>
      <c r="L74" s="685">
        <v>1</v>
      </c>
      <c r="M74" s="685">
        <v>2</v>
      </c>
      <c r="N74" s="685">
        <v>1</v>
      </c>
      <c r="O74" s="685"/>
      <c r="P74" s="685">
        <v>1</v>
      </c>
      <c r="Q74" s="685"/>
      <c r="R74" s="685"/>
      <c r="S74" s="685">
        <v>1</v>
      </c>
      <c r="T74" s="685"/>
      <c r="U74" s="685"/>
      <c r="V74" s="685">
        <v>1</v>
      </c>
      <c r="W74" s="685"/>
      <c r="X74" s="685"/>
      <c r="Y74" s="685"/>
      <c r="Z74" s="685">
        <v>1</v>
      </c>
      <c r="AA74" s="685"/>
      <c r="AB74" s="685">
        <v>1</v>
      </c>
      <c r="AC74" s="685">
        <v>6</v>
      </c>
      <c r="AD74" s="685">
        <v>10</v>
      </c>
      <c r="AE74" s="685">
        <v>5</v>
      </c>
      <c r="AF74" s="685">
        <v>2</v>
      </c>
      <c r="AG74" s="685"/>
      <c r="AH74" s="685"/>
      <c r="AI74" s="685"/>
      <c r="AJ74" s="685"/>
      <c r="AK74" s="698"/>
    </row>
    <row r="75" spans="1:37" s="694" customFormat="1" ht="46.5" x14ac:dyDescent="0.25">
      <c r="A75" s="685">
        <v>63</v>
      </c>
      <c r="B75" s="683" t="s">
        <v>2702</v>
      </c>
      <c r="C75" s="521" t="s">
        <v>4501</v>
      </c>
      <c r="D75" s="685"/>
      <c r="E75" s="685">
        <v>6</v>
      </c>
      <c r="F75" s="685">
        <v>1</v>
      </c>
      <c r="G75" s="685"/>
      <c r="H75" s="685"/>
      <c r="I75" s="685">
        <v>1</v>
      </c>
      <c r="J75" s="685"/>
      <c r="K75" s="685"/>
      <c r="L75" s="685">
        <v>1</v>
      </c>
      <c r="M75" s="685">
        <v>2</v>
      </c>
      <c r="N75" s="685">
        <v>1</v>
      </c>
      <c r="O75" s="685"/>
      <c r="P75" s="685">
        <v>1</v>
      </c>
      <c r="Q75" s="685"/>
      <c r="R75" s="685"/>
      <c r="S75" s="685"/>
      <c r="T75" s="685">
        <v>1</v>
      </c>
      <c r="U75" s="685"/>
      <c r="V75" s="685"/>
      <c r="W75" s="685"/>
      <c r="X75" s="685"/>
      <c r="Y75" s="685"/>
      <c r="Z75" s="685">
        <v>1</v>
      </c>
      <c r="AA75" s="685"/>
      <c r="AB75" s="685">
        <v>1</v>
      </c>
      <c r="AC75" s="685">
        <v>5</v>
      </c>
      <c r="AD75" s="685">
        <v>30</v>
      </c>
      <c r="AE75" s="685">
        <v>10</v>
      </c>
      <c r="AF75" s="685">
        <v>2</v>
      </c>
      <c r="AG75" s="685"/>
      <c r="AH75" s="685"/>
      <c r="AI75" s="685"/>
      <c r="AJ75" s="685"/>
      <c r="AK75" s="698"/>
    </row>
    <row r="76" spans="1:37" s="694" customFormat="1" ht="46.5" x14ac:dyDescent="0.25">
      <c r="A76" s="685">
        <v>64</v>
      </c>
      <c r="B76" s="683" t="s">
        <v>2703</v>
      </c>
      <c r="C76" s="521" t="s">
        <v>4502</v>
      </c>
      <c r="D76" s="685"/>
      <c r="E76" s="685">
        <v>7</v>
      </c>
      <c r="F76" s="685">
        <v>1</v>
      </c>
      <c r="G76" s="685"/>
      <c r="H76" s="685"/>
      <c r="I76" s="685">
        <v>1</v>
      </c>
      <c r="J76" s="685"/>
      <c r="K76" s="685"/>
      <c r="L76" s="685">
        <v>1</v>
      </c>
      <c r="M76" s="685">
        <v>2</v>
      </c>
      <c r="N76" s="685"/>
      <c r="O76" s="685"/>
      <c r="P76" s="685"/>
      <c r="Q76" s="685"/>
      <c r="R76" s="685"/>
      <c r="S76" s="685">
        <v>1</v>
      </c>
      <c r="T76" s="685">
        <v>1</v>
      </c>
      <c r="U76" s="685"/>
      <c r="V76" s="685">
        <v>1</v>
      </c>
      <c r="W76" s="685"/>
      <c r="X76" s="685"/>
      <c r="Y76" s="685"/>
      <c r="Z76" s="685">
        <v>1</v>
      </c>
      <c r="AA76" s="685"/>
      <c r="AB76" s="685">
        <v>1</v>
      </c>
      <c r="AC76" s="685">
        <v>5</v>
      </c>
      <c r="AD76" s="685">
        <v>5</v>
      </c>
      <c r="AE76" s="685">
        <v>5</v>
      </c>
      <c r="AF76" s="685">
        <v>2</v>
      </c>
      <c r="AG76" s="685"/>
      <c r="AH76" s="685"/>
      <c r="AI76" s="685"/>
      <c r="AJ76" s="685"/>
      <c r="AK76" s="698"/>
    </row>
    <row r="77" spans="1:37" s="694" customFormat="1" ht="69.75" x14ac:dyDescent="0.25">
      <c r="A77" s="685">
        <v>65</v>
      </c>
      <c r="B77" s="683" t="s">
        <v>2704</v>
      </c>
      <c r="C77" s="521" t="s">
        <v>4503</v>
      </c>
      <c r="D77" s="685"/>
      <c r="E77" s="685">
        <v>5</v>
      </c>
      <c r="F77" s="685">
        <v>1</v>
      </c>
      <c r="G77" s="685"/>
      <c r="H77" s="685"/>
      <c r="I77" s="685"/>
      <c r="J77" s="685">
        <v>1</v>
      </c>
      <c r="K77" s="685"/>
      <c r="L77" s="685">
        <v>1</v>
      </c>
      <c r="M77" s="685">
        <v>2</v>
      </c>
      <c r="N77" s="685">
        <v>1</v>
      </c>
      <c r="O77" s="685"/>
      <c r="P77" s="685">
        <v>1</v>
      </c>
      <c r="Q77" s="685"/>
      <c r="R77" s="685"/>
      <c r="S77" s="685"/>
      <c r="T77" s="685">
        <v>1</v>
      </c>
      <c r="U77" s="685"/>
      <c r="V77" s="685"/>
      <c r="W77" s="685"/>
      <c r="X77" s="685">
        <v>1</v>
      </c>
      <c r="Y77" s="685"/>
      <c r="Z77" s="685">
        <v>1</v>
      </c>
      <c r="AA77" s="685"/>
      <c r="AB77" s="685"/>
      <c r="AC77" s="685">
        <v>5</v>
      </c>
      <c r="AD77" s="685">
        <v>5</v>
      </c>
      <c r="AE77" s="685">
        <v>1</v>
      </c>
      <c r="AF77" s="685">
        <v>2</v>
      </c>
      <c r="AG77" s="685"/>
      <c r="AH77" s="685"/>
      <c r="AI77" s="685"/>
      <c r="AJ77" s="685"/>
      <c r="AK77" s="698"/>
    </row>
    <row r="78" spans="1:37" s="694" customFormat="1" ht="46.5" x14ac:dyDescent="0.25">
      <c r="A78" s="685">
        <v>66</v>
      </c>
      <c r="B78" s="683" t="s">
        <v>2705</v>
      </c>
      <c r="C78" s="521" t="s">
        <v>4504</v>
      </c>
      <c r="D78" s="685"/>
      <c r="E78" s="685">
        <v>5</v>
      </c>
      <c r="F78" s="685">
        <v>1</v>
      </c>
      <c r="G78" s="685"/>
      <c r="H78" s="685"/>
      <c r="I78" s="685"/>
      <c r="J78" s="685"/>
      <c r="K78" s="685"/>
      <c r="L78" s="685">
        <v>1</v>
      </c>
      <c r="M78" s="685">
        <v>2</v>
      </c>
      <c r="N78" s="685">
        <v>1</v>
      </c>
      <c r="O78" s="685"/>
      <c r="P78" s="685">
        <v>1</v>
      </c>
      <c r="Q78" s="685"/>
      <c r="R78" s="685"/>
      <c r="S78" s="685">
        <v>1</v>
      </c>
      <c r="T78" s="685">
        <v>1</v>
      </c>
      <c r="U78" s="685"/>
      <c r="V78" s="685"/>
      <c r="W78" s="685"/>
      <c r="X78" s="685">
        <v>1</v>
      </c>
      <c r="Y78" s="685"/>
      <c r="Z78" s="685">
        <v>1</v>
      </c>
      <c r="AA78" s="685"/>
      <c r="AB78" s="685">
        <v>1</v>
      </c>
      <c r="AC78" s="685">
        <v>5</v>
      </c>
      <c r="AD78" s="685">
        <v>30</v>
      </c>
      <c r="AE78" s="685">
        <v>10</v>
      </c>
      <c r="AF78" s="685">
        <v>2</v>
      </c>
      <c r="AG78" s="685"/>
      <c r="AH78" s="685"/>
      <c r="AI78" s="685"/>
      <c r="AJ78" s="685"/>
      <c r="AK78" s="698"/>
    </row>
    <row r="79" spans="1:37" s="694" customFormat="1" ht="46.5" x14ac:dyDescent="0.25">
      <c r="A79" s="685">
        <v>67</v>
      </c>
      <c r="B79" s="683" t="s">
        <v>2706</v>
      </c>
      <c r="C79" s="521" t="s">
        <v>4505</v>
      </c>
      <c r="D79" s="685"/>
      <c r="E79" s="685">
        <v>6</v>
      </c>
      <c r="F79" s="685">
        <v>1</v>
      </c>
      <c r="G79" s="685"/>
      <c r="H79" s="685"/>
      <c r="I79" s="685"/>
      <c r="J79" s="685">
        <v>1</v>
      </c>
      <c r="K79" s="685"/>
      <c r="L79" s="685">
        <v>1</v>
      </c>
      <c r="M79" s="685">
        <v>2</v>
      </c>
      <c r="N79" s="685">
        <v>1</v>
      </c>
      <c r="O79" s="685"/>
      <c r="P79" s="685">
        <v>1</v>
      </c>
      <c r="Q79" s="685"/>
      <c r="R79" s="685"/>
      <c r="S79" s="685">
        <v>1</v>
      </c>
      <c r="T79" s="685"/>
      <c r="U79" s="685"/>
      <c r="V79" s="685"/>
      <c r="W79" s="685"/>
      <c r="X79" s="685"/>
      <c r="Y79" s="685"/>
      <c r="Z79" s="685">
        <v>1</v>
      </c>
      <c r="AA79" s="685"/>
      <c r="AB79" s="685">
        <v>1</v>
      </c>
      <c r="AC79" s="685">
        <v>5</v>
      </c>
      <c r="AD79" s="685">
        <v>5</v>
      </c>
      <c r="AE79" s="685">
        <v>1</v>
      </c>
      <c r="AF79" s="685"/>
      <c r="AG79" s="685"/>
      <c r="AH79" s="685"/>
      <c r="AI79" s="685"/>
      <c r="AJ79" s="685"/>
      <c r="AK79" s="698"/>
    </row>
    <row r="80" spans="1:37" s="694" customFormat="1" ht="46.5" x14ac:dyDescent="0.25">
      <c r="A80" s="685">
        <v>68</v>
      </c>
      <c r="B80" s="683" t="s">
        <v>2707</v>
      </c>
      <c r="C80" s="521" t="s">
        <v>4506</v>
      </c>
      <c r="D80" s="685"/>
      <c r="E80" s="685">
        <v>11</v>
      </c>
      <c r="F80" s="685">
        <v>1</v>
      </c>
      <c r="G80" s="685"/>
      <c r="H80" s="685"/>
      <c r="I80" s="685">
        <v>2</v>
      </c>
      <c r="J80" s="685">
        <v>1</v>
      </c>
      <c r="K80" s="685"/>
      <c r="L80" s="685">
        <v>1</v>
      </c>
      <c r="M80" s="685">
        <v>2</v>
      </c>
      <c r="N80" s="685">
        <v>1</v>
      </c>
      <c r="O80" s="685"/>
      <c r="P80" s="685">
        <v>2</v>
      </c>
      <c r="Q80" s="685"/>
      <c r="R80" s="685"/>
      <c r="S80" s="685"/>
      <c r="T80" s="685">
        <v>1</v>
      </c>
      <c r="U80" s="685"/>
      <c r="V80" s="685"/>
      <c r="W80" s="685"/>
      <c r="X80" s="685">
        <v>1</v>
      </c>
      <c r="Y80" s="685"/>
      <c r="Z80" s="685">
        <v>2</v>
      </c>
      <c r="AA80" s="685"/>
      <c r="AB80" s="685">
        <v>1</v>
      </c>
      <c r="AC80" s="685">
        <v>7</v>
      </c>
      <c r="AD80" s="685">
        <v>10</v>
      </c>
      <c r="AE80" s="685">
        <v>3</v>
      </c>
      <c r="AF80" s="685">
        <v>2</v>
      </c>
      <c r="AG80" s="685"/>
      <c r="AH80" s="685"/>
      <c r="AI80" s="685"/>
      <c r="AJ80" s="685"/>
      <c r="AK80" s="698"/>
    </row>
    <row r="81" spans="1:37" s="694" customFormat="1" ht="46.5" x14ac:dyDescent="0.25">
      <c r="A81" s="685">
        <v>69</v>
      </c>
      <c r="B81" s="683" t="s">
        <v>2708</v>
      </c>
      <c r="C81" s="521" t="s">
        <v>4507</v>
      </c>
      <c r="D81" s="685"/>
      <c r="E81" s="685">
        <v>5</v>
      </c>
      <c r="F81" s="685">
        <v>1</v>
      </c>
      <c r="G81" s="685"/>
      <c r="H81" s="685"/>
      <c r="I81" s="685">
        <v>1</v>
      </c>
      <c r="J81" s="685">
        <v>1</v>
      </c>
      <c r="K81" s="685"/>
      <c r="L81" s="685">
        <v>1</v>
      </c>
      <c r="M81" s="685">
        <v>2</v>
      </c>
      <c r="N81" s="685">
        <v>1</v>
      </c>
      <c r="O81" s="685"/>
      <c r="P81" s="685">
        <v>2</v>
      </c>
      <c r="Q81" s="685"/>
      <c r="R81" s="685"/>
      <c r="S81" s="685">
        <v>1</v>
      </c>
      <c r="T81" s="685">
        <v>4</v>
      </c>
      <c r="U81" s="685"/>
      <c r="V81" s="685"/>
      <c r="W81" s="685"/>
      <c r="X81" s="685"/>
      <c r="Y81" s="685"/>
      <c r="Z81" s="685">
        <v>1</v>
      </c>
      <c r="AA81" s="685"/>
      <c r="AB81" s="685">
        <v>1</v>
      </c>
      <c r="AC81" s="685">
        <v>7</v>
      </c>
      <c r="AD81" s="685">
        <v>5</v>
      </c>
      <c r="AE81" s="685">
        <v>5</v>
      </c>
      <c r="AF81" s="685"/>
      <c r="AG81" s="685"/>
      <c r="AH81" s="685"/>
      <c r="AI81" s="685"/>
      <c r="AJ81" s="685"/>
      <c r="AK81" s="698"/>
    </row>
    <row r="82" spans="1:37" s="694" customFormat="1" ht="46.5" x14ac:dyDescent="0.25">
      <c r="A82" s="685">
        <v>70</v>
      </c>
      <c r="B82" s="683" t="s">
        <v>2709</v>
      </c>
      <c r="C82" s="521" t="s">
        <v>4508</v>
      </c>
      <c r="D82" s="685"/>
      <c r="E82" s="685">
        <v>5</v>
      </c>
      <c r="F82" s="685">
        <v>1</v>
      </c>
      <c r="G82" s="685"/>
      <c r="H82" s="685"/>
      <c r="I82" s="685">
        <v>1</v>
      </c>
      <c r="J82" s="685"/>
      <c r="K82" s="685"/>
      <c r="L82" s="685">
        <v>1</v>
      </c>
      <c r="M82" s="685">
        <v>2</v>
      </c>
      <c r="N82" s="685">
        <v>1</v>
      </c>
      <c r="O82" s="685"/>
      <c r="P82" s="685">
        <v>5</v>
      </c>
      <c r="Q82" s="685"/>
      <c r="R82" s="685"/>
      <c r="S82" s="685"/>
      <c r="T82" s="685"/>
      <c r="U82" s="685">
        <v>1</v>
      </c>
      <c r="V82" s="685"/>
      <c r="W82" s="685"/>
      <c r="X82" s="685"/>
      <c r="Y82" s="685"/>
      <c r="Z82" s="685">
        <v>1</v>
      </c>
      <c r="AA82" s="685"/>
      <c r="AB82" s="685">
        <v>1</v>
      </c>
      <c r="AC82" s="685">
        <v>10</v>
      </c>
      <c r="AD82" s="685">
        <v>30</v>
      </c>
      <c r="AE82" s="685">
        <v>10</v>
      </c>
      <c r="AF82" s="685">
        <v>2</v>
      </c>
      <c r="AG82" s="685"/>
      <c r="AH82" s="685"/>
      <c r="AI82" s="685"/>
      <c r="AJ82" s="685"/>
      <c r="AK82" s="698"/>
    </row>
    <row r="83" spans="1:37" s="694" customFormat="1" ht="69.75" x14ac:dyDescent="0.25">
      <c r="A83" s="685">
        <v>71</v>
      </c>
      <c r="B83" s="683" t="s">
        <v>2710</v>
      </c>
      <c r="C83" s="521" t="s">
        <v>4509</v>
      </c>
      <c r="D83" s="685"/>
      <c r="E83" s="685">
        <v>5</v>
      </c>
      <c r="F83" s="685">
        <v>1</v>
      </c>
      <c r="G83" s="685"/>
      <c r="H83" s="685"/>
      <c r="I83" s="685"/>
      <c r="J83" s="685"/>
      <c r="K83" s="685"/>
      <c r="L83" s="685">
        <v>1</v>
      </c>
      <c r="M83" s="685">
        <v>2</v>
      </c>
      <c r="N83" s="685">
        <v>1</v>
      </c>
      <c r="O83" s="685"/>
      <c r="P83" s="685">
        <v>5</v>
      </c>
      <c r="Q83" s="685"/>
      <c r="R83" s="685"/>
      <c r="S83" s="685">
        <v>1</v>
      </c>
      <c r="T83" s="685"/>
      <c r="U83" s="685"/>
      <c r="V83" s="685"/>
      <c r="W83" s="685"/>
      <c r="X83" s="685"/>
      <c r="Y83" s="685"/>
      <c r="Z83" s="685">
        <v>1</v>
      </c>
      <c r="AA83" s="685"/>
      <c r="AB83" s="685"/>
      <c r="AC83" s="685">
        <v>10</v>
      </c>
      <c r="AD83" s="685">
        <v>10</v>
      </c>
      <c r="AE83" s="685">
        <v>10</v>
      </c>
      <c r="AF83" s="685">
        <v>2</v>
      </c>
      <c r="AG83" s="685"/>
      <c r="AH83" s="685"/>
      <c r="AI83" s="685"/>
      <c r="AJ83" s="685"/>
      <c r="AK83" s="698"/>
    </row>
    <row r="84" spans="1:37" s="694" customFormat="1" ht="69.75" x14ac:dyDescent="0.25">
      <c r="A84" s="685">
        <v>72</v>
      </c>
      <c r="B84" s="683" t="s">
        <v>4806</v>
      </c>
      <c r="C84" s="521" t="s">
        <v>4511</v>
      </c>
      <c r="D84" s="685"/>
      <c r="E84" s="685">
        <v>5</v>
      </c>
      <c r="F84" s="685">
        <v>1</v>
      </c>
      <c r="G84" s="685"/>
      <c r="H84" s="685"/>
      <c r="I84" s="685">
        <v>1</v>
      </c>
      <c r="J84" s="685"/>
      <c r="K84" s="685"/>
      <c r="L84" s="685">
        <v>1</v>
      </c>
      <c r="M84" s="685">
        <v>3</v>
      </c>
      <c r="N84" s="685">
        <v>1</v>
      </c>
      <c r="O84" s="685"/>
      <c r="P84" s="685">
        <v>1</v>
      </c>
      <c r="Q84" s="685"/>
      <c r="R84" s="685"/>
      <c r="S84" s="685"/>
      <c r="T84" s="685">
        <v>1</v>
      </c>
      <c r="U84" s="685"/>
      <c r="V84" s="685">
        <v>1</v>
      </c>
      <c r="W84" s="685"/>
      <c r="X84" s="685">
        <v>1</v>
      </c>
      <c r="Y84" s="685"/>
      <c r="Z84" s="685">
        <v>1</v>
      </c>
      <c r="AA84" s="685"/>
      <c r="AB84" s="685">
        <v>1</v>
      </c>
      <c r="AC84" s="685">
        <v>5</v>
      </c>
      <c r="AD84" s="685">
        <v>10</v>
      </c>
      <c r="AE84" s="685">
        <v>5</v>
      </c>
      <c r="AF84" s="685"/>
      <c r="AG84" s="685"/>
      <c r="AH84" s="685"/>
      <c r="AI84" s="685"/>
      <c r="AJ84" s="685"/>
      <c r="AK84" s="698"/>
    </row>
    <row r="85" spans="1:37" s="694" customFormat="1" ht="69.75" x14ac:dyDescent="0.25">
      <c r="A85" s="685">
        <v>73</v>
      </c>
      <c r="B85" s="683" t="s">
        <v>2711</v>
      </c>
      <c r="C85" s="521" t="s">
        <v>4510</v>
      </c>
      <c r="D85" s="685"/>
      <c r="E85" s="685">
        <v>6</v>
      </c>
      <c r="F85" s="685">
        <v>1</v>
      </c>
      <c r="G85" s="685"/>
      <c r="H85" s="685"/>
      <c r="I85" s="685">
        <v>1</v>
      </c>
      <c r="J85" s="685"/>
      <c r="K85" s="685"/>
      <c r="L85" s="685">
        <v>1</v>
      </c>
      <c r="M85" s="685">
        <v>2</v>
      </c>
      <c r="N85" s="685">
        <v>1</v>
      </c>
      <c r="O85" s="685"/>
      <c r="P85" s="685">
        <v>5</v>
      </c>
      <c r="Q85" s="685"/>
      <c r="R85" s="685"/>
      <c r="S85" s="685"/>
      <c r="T85" s="685">
        <v>1</v>
      </c>
      <c r="U85" s="685"/>
      <c r="V85" s="685"/>
      <c r="W85" s="685"/>
      <c r="X85" s="685"/>
      <c r="Y85" s="685"/>
      <c r="Z85" s="685">
        <v>1</v>
      </c>
      <c r="AA85" s="685"/>
      <c r="AB85" s="685"/>
      <c r="AC85" s="685">
        <v>10</v>
      </c>
      <c r="AD85" s="685">
        <v>30</v>
      </c>
      <c r="AE85" s="685">
        <v>10</v>
      </c>
      <c r="AF85" s="685"/>
      <c r="AG85" s="685"/>
      <c r="AH85" s="685"/>
      <c r="AI85" s="685"/>
      <c r="AJ85" s="685"/>
      <c r="AK85" s="698"/>
    </row>
    <row r="86" spans="1:37" s="694" customFormat="1" ht="69.75" x14ac:dyDescent="0.25">
      <c r="A86" s="685">
        <v>74</v>
      </c>
      <c r="B86" s="683" t="s">
        <v>2712</v>
      </c>
      <c r="C86" s="521" t="s">
        <v>4115</v>
      </c>
      <c r="D86" s="685"/>
      <c r="E86" s="685">
        <v>5</v>
      </c>
      <c r="F86" s="685">
        <v>1</v>
      </c>
      <c r="G86" s="685"/>
      <c r="H86" s="685"/>
      <c r="I86" s="685"/>
      <c r="J86" s="685"/>
      <c r="K86" s="685"/>
      <c r="L86" s="685">
        <v>1</v>
      </c>
      <c r="M86" s="685">
        <v>2</v>
      </c>
      <c r="N86" s="685">
        <v>1</v>
      </c>
      <c r="O86" s="685"/>
      <c r="P86" s="685">
        <v>5</v>
      </c>
      <c r="Q86" s="685"/>
      <c r="R86" s="685"/>
      <c r="S86" s="685"/>
      <c r="T86" s="685">
        <v>1</v>
      </c>
      <c r="U86" s="685"/>
      <c r="V86" s="685"/>
      <c r="W86" s="685"/>
      <c r="X86" s="685"/>
      <c r="Y86" s="685"/>
      <c r="Z86" s="685">
        <v>1</v>
      </c>
      <c r="AA86" s="685"/>
      <c r="AB86" s="685">
        <v>1</v>
      </c>
      <c r="AC86" s="685">
        <v>10</v>
      </c>
      <c r="AD86" s="685">
        <v>30</v>
      </c>
      <c r="AE86" s="685">
        <v>10</v>
      </c>
      <c r="AF86" s="685"/>
      <c r="AG86" s="685"/>
      <c r="AH86" s="685"/>
      <c r="AI86" s="685"/>
      <c r="AJ86" s="685"/>
      <c r="AK86" s="698"/>
    </row>
    <row r="87" spans="1:37" s="694" customFormat="1" ht="69.75" x14ac:dyDescent="0.25">
      <c r="A87" s="685">
        <v>75</v>
      </c>
      <c r="B87" s="683" t="s">
        <v>5181</v>
      </c>
      <c r="C87" s="521" t="s">
        <v>5182</v>
      </c>
      <c r="D87" s="685"/>
      <c r="E87" s="685">
        <v>5</v>
      </c>
      <c r="F87" s="685">
        <v>1</v>
      </c>
      <c r="G87" s="685"/>
      <c r="H87" s="685"/>
      <c r="I87" s="685"/>
      <c r="J87" s="685"/>
      <c r="K87" s="685"/>
      <c r="L87" s="685"/>
      <c r="M87" s="685">
        <v>1</v>
      </c>
      <c r="N87" s="685"/>
      <c r="O87" s="685"/>
      <c r="P87" s="685"/>
      <c r="Q87" s="685"/>
      <c r="R87" s="685"/>
      <c r="S87" s="685"/>
      <c r="T87" s="685"/>
      <c r="U87" s="685"/>
      <c r="V87" s="685"/>
      <c r="W87" s="685">
        <v>1</v>
      </c>
      <c r="X87" s="685"/>
      <c r="Y87" s="685"/>
      <c r="Z87" s="685"/>
      <c r="AA87" s="685"/>
      <c r="AB87" s="685"/>
      <c r="AC87" s="685">
        <v>5</v>
      </c>
      <c r="AD87" s="685">
        <v>10</v>
      </c>
      <c r="AE87" s="685">
        <v>5</v>
      </c>
      <c r="AF87" s="685"/>
      <c r="AG87" s="685"/>
      <c r="AH87" s="685"/>
      <c r="AI87" s="685"/>
      <c r="AJ87" s="685"/>
      <c r="AK87" s="698"/>
    </row>
    <row r="88" spans="1:37" s="694" customFormat="1" ht="46.5" x14ac:dyDescent="0.25">
      <c r="A88" s="685">
        <v>76</v>
      </c>
      <c r="B88" s="683" t="s">
        <v>2874</v>
      </c>
      <c r="C88" s="521" t="s">
        <v>4512</v>
      </c>
      <c r="D88" s="685"/>
      <c r="E88" s="685">
        <v>5</v>
      </c>
      <c r="F88" s="685">
        <v>1</v>
      </c>
      <c r="G88" s="685"/>
      <c r="H88" s="685"/>
      <c r="I88" s="685"/>
      <c r="J88" s="685"/>
      <c r="K88" s="685"/>
      <c r="L88" s="685">
        <v>1</v>
      </c>
      <c r="M88" s="685">
        <v>2</v>
      </c>
      <c r="N88" s="685">
        <v>1</v>
      </c>
      <c r="O88" s="685"/>
      <c r="P88" s="685"/>
      <c r="Q88" s="685"/>
      <c r="R88" s="685"/>
      <c r="S88" s="685"/>
      <c r="T88" s="685"/>
      <c r="U88" s="685"/>
      <c r="V88" s="685"/>
      <c r="W88" s="685"/>
      <c r="X88" s="685"/>
      <c r="Y88" s="685"/>
      <c r="Z88" s="685"/>
      <c r="AA88" s="685"/>
      <c r="AB88" s="685"/>
      <c r="AC88" s="685">
        <v>2</v>
      </c>
      <c r="AD88" s="685">
        <v>10</v>
      </c>
      <c r="AE88" s="685">
        <v>2</v>
      </c>
      <c r="AF88" s="685"/>
      <c r="AG88" s="685"/>
      <c r="AH88" s="685"/>
      <c r="AI88" s="685"/>
      <c r="AJ88" s="685"/>
      <c r="AK88" s="698"/>
    </row>
    <row r="89" spans="1:37" s="697" customFormat="1" ht="22.5" x14ac:dyDescent="0.25">
      <c r="A89" s="871"/>
      <c r="B89" s="871"/>
      <c r="C89" s="695" t="s">
        <v>97</v>
      </c>
      <c r="D89" s="696"/>
      <c r="E89" s="696">
        <f>SUM(E69:E88)</f>
        <v>117</v>
      </c>
      <c r="F89" s="696">
        <f t="shared" ref="F89:AK89" si="4">SUM(F69:F88)</f>
        <v>20</v>
      </c>
      <c r="G89" s="696">
        <f t="shared" si="4"/>
        <v>0</v>
      </c>
      <c r="H89" s="696">
        <f t="shared" si="4"/>
        <v>0</v>
      </c>
      <c r="I89" s="696">
        <f t="shared" si="4"/>
        <v>13</v>
      </c>
      <c r="J89" s="696">
        <f t="shared" si="4"/>
        <v>6</v>
      </c>
      <c r="K89" s="696">
        <f t="shared" si="4"/>
        <v>0</v>
      </c>
      <c r="L89" s="696">
        <f t="shared" si="4"/>
        <v>21</v>
      </c>
      <c r="M89" s="696">
        <f t="shared" si="4"/>
        <v>42</v>
      </c>
      <c r="N89" s="696">
        <f t="shared" si="4"/>
        <v>18</v>
      </c>
      <c r="O89" s="696">
        <f t="shared" si="4"/>
        <v>0</v>
      </c>
      <c r="P89" s="696">
        <f t="shared" si="4"/>
        <v>47</v>
      </c>
      <c r="Q89" s="696">
        <f t="shared" si="4"/>
        <v>0</v>
      </c>
      <c r="R89" s="696">
        <f t="shared" si="4"/>
        <v>0</v>
      </c>
      <c r="S89" s="696">
        <f t="shared" si="4"/>
        <v>9</v>
      </c>
      <c r="T89" s="696">
        <f t="shared" si="4"/>
        <v>18</v>
      </c>
      <c r="U89" s="696">
        <f t="shared" si="4"/>
        <v>1</v>
      </c>
      <c r="V89" s="696">
        <f t="shared" si="4"/>
        <v>5</v>
      </c>
      <c r="W89" s="696">
        <f t="shared" si="4"/>
        <v>1</v>
      </c>
      <c r="X89" s="696">
        <f t="shared" si="4"/>
        <v>6</v>
      </c>
      <c r="Y89" s="696">
        <f t="shared" si="4"/>
        <v>0</v>
      </c>
      <c r="Z89" s="696">
        <f t="shared" si="4"/>
        <v>19</v>
      </c>
      <c r="AA89" s="696">
        <f t="shared" si="4"/>
        <v>0</v>
      </c>
      <c r="AB89" s="696">
        <f t="shared" si="4"/>
        <v>15</v>
      </c>
      <c r="AC89" s="696">
        <f t="shared" si="4"/>
        <v>137</v>
      </c>
      <c r="AD89" s="696">
        <f t="shared" si="4"/>
        <v>315</v>
      </c>
      <c r="AE89" s="696">
        <f t="shared" si="4"/>
        <v>133</v>
      </c>
      <c r="AF89" s="696">
        <f t="shared" si="4"/>
        <v>26</v>
      </c>
      <c r="AG89" s="696">
        <f t="shared" si="4"/>
        <v>0</v>
      </c>
      <c r="AH89" s="696">
        <f t="shared" si="4"/>
        <v>0</v>
      </c>
      <c r="AI89" s="696">
        <f t="shared" si="4"/>
        <v>0</v>
      </c>
      <c r="AJ89" s="696">
        <f t="shared" si="4"/>
        <v>0</v>
      </c>
      <c r="AK89" s="699">
        <f t="shared" si="4"/>
        <v>0</v>
      </c>
    </row>
    <row r="90" spans="1:37" s="694" customFormat="1" ht="23.25" x14ac:dyDescent="0.25">
      <c r="A90" s="872"/>
      <c r="B90" s="872"/>
      <c r="C90" s="521" t="s">
        <v>3060</v>
      </c>
      <c r="D90" s="685">
        <v>0</v>
      </c>
      <c r="E90" s="685">
        <v>0</v>
      </c>
      <c r="F90" s="685">
        <v>0</v>
      </c>
      <c r="G90" s="685">
        <v>0</v>
      </c>
      <c r="H90" s="685">
        <v>0</v>
      </c>
      <c r="I90" s="685">
        <v>0</v>
      </c>
      <c r="J90" s="685">
        <v>0</v>
      </c>
      <c r="K90" s="685">
        <v>0</v>
      </c>
      <c r="L90" s="685">
        <v>0</v>
      </c>
      <c r="M90" s="685">
        <v>0</v>
      </c>
      <c r="N90" s="685">
        <v>0</v>
      </c>
      <c r="O90" s="685">
        <v>0</v>
      </c>
      <c r="P90" s="685">
        <v>0</v>
      </c>
      <c r="Q90" s="685">
        <v>0</v>
      </c>
      <c r="R90" s="685">
        <v>0</v>
      </c>
      <c r="S90" s="685">
        <v>0</v>
      </c>
      <c r="T90" s="685">
        <v>0</v>
      </c>
      <c r="U90" s="685">
        <v>0</v>
      </c>
      <c r="V90" s="685">
        <v>0</v>
      </c>
      <c r="W90" s="685">
        <v>0</v>
      </c>
      <c r="X90" s="685">
        <v>0</v>
      </c>
      <c r="Y90" s="685">
        <v>0</v>
      </c>
      <c r="Z90" s="685">
        <v>0</v>
      </c>
      <c r="AA90" s="685">
        <v>0</v>
      </c>
      <c r="AB90" s="685">
        <v>0</v>
      </c>
      <c r="AC90" s="685">
        <v>0</v>
      </c>
      <c r="AD90" s="685">
        <v>0</v>
      </c>
      <c r="AE90" s="685">
        <v>0</v>
      </c>
      <c r="AF90" s="685">
        <v>0</v>
      </c>
      <c r="AG90" s="685">
        <v>0</v>
      </c>
      <c r="AH90" s="685">
        <v>0</v>
      </c>
      <c r="AI90" s="685">
        <v>0</v>
      </c>
      <c r="AJ90" s="685">
        <v>0</v>
      </c>
      <c r="AK90" s="698">
        <v>0</v>
      </c>
    </row>
    <row r="91" spans="1:37" s="697" customFormat="1" ht="22.5" x14ac:dyDescent="0.25">
      <c r="A91" s="873"/>
      <c r="B91" s="873"/>
      <c r="C91" s="695" t="s">
        <v>474</v>
      </c>
      <c r="D91" s="696">
        <f>D90+D89</f>
        <v>0</v>
      </c>
      <c r="E91" s="696">
        <f t="shared" ref="E91:AK91" si="5">E90+E89</f>
        <v>117</v>
      </c>
      <c r="F91" s="696">
        <f t="shared" si="5"/>
        <v>20</v>
      </c>
      <c r="G91" s="696">
        <f t="shared" si="5"/>
        <v>0</v>
      </c>
      <c r="H91" s="696">
        <f t="shared" si="5"/>
        <v>0</v>
      </c>
      <c r="I91" s="696">
        <f t="shared" si="5"/>
        <v>13</v>
      </c>
      <c r="J91" s="696">
        <f t="shared" si="5"/>
        <v>6</v>
      </c>
      <c r="K91" s="696">
        <f t="shared" si="5"/>
        <v>0</v>
      </c>
      <c r="L91" s="696">
        <f t="shared" si="5"/>
        <v>21</v>
      </c>
      <c r="M91" s="696">
        <f t="shared" si="5"/>
        <v>42</v>
      </c>
      <c r="N91" s="696">
        <f t="shared" si="5"/>
        <v>18</v>
      </c>
      <c r="O91" s="696">
        <f t="shared" si="5"/>
        <v>0</v>
      </c>
      <c r="P91" s="696">
        <f t="shared" si="5"/>
        <v>47</v>
      </c>
      <c r="Q91" s="696">
        <f t="shared" si="5"/>
        <v>0</v>
      </c>
      <c r="R91" s="696">
        <f t="shared" si="5"/>
        <v>0</v>
      </c>
      <c r="S91" s="696">
        <f t="shared" si="5"/>
        <v>9</v>
      </c>
      <c r="T91" s="696">
        <f t="shared" si="5"/>
        <v>18</v>
      </c>
      <c r="U91" s="696">
        <f t="shared" si="5"/>
        <v>1</v>
      </c>
      <c r="V91" s="696">
        <f t="shared" si="5"/>
        <v>5</v>
      </c>
      <c r="W91" s="696">
        <f t="shared" si="5"/>
        <v>1</v>
      </c>
      <c r="X91" s="696">
        <f t="shared" si="5"/>
        <v>6</v>
      </c>
      <c r="Y91" s="696">
        <f t="shared" si="5"/>
        <v>0</v>
      </c>
      <c r="Z91" s="696">
        <f t="shared" si="5"/>
        <v>19</v>
      </c>
      <c r="AA91" s="696">
        <f t="shared" si="5"/>
        <v>0</v>
      </c>
      <c r="AB91" s="696">
        <f t="shared" si="5"/>
        <v>15</v>
      </c>
      <c r="AC91" s="696">
        <f t="shared" si="5"/>
        <v>137</v>
      </c>
      <c r="AD91" s="696">
        <f t="shared" si="5"/>
        <v>315</v>
      </c>
      <c r="AE91" s="696">
        <f t="shared" si="5"/>
        <v>133</v>
      </c>
      <c r="AF91" s="696">
        <f t="shared" si="5"/>
        <v>26</v>
      </c>
      <c r="AG91" s="696">
        <f t="shared" si="5"/>
        <v>0</v>
      </c>
      <c r="AH91" s="696">
        <f t="shared" si="5"/>
        <v>0</v>
      </c>
      <c r="AI91" s="696">
        <f t="shared" si="5"/>
        <v>0</v>
      </c>
      <c r="AJ91" s="696">
        <f t="shared" si="5"/>
        <v>0</v>
      </c>
      <c r="AK91" s="699">
        <f t="shared" si="5"/>
        <v>0</v>
      </c>
    </row>
    <row r="92" spans="1:37" s="694" customFormat="1" ht="69.75" x14ac:dyDescent="0.25">
      <c r="A92" s="685">
        <v>77</v>
      </c>
      <c r="B92" s="683" t="s">
        <v>2713</v>
      </c>
      <c r="C92" s="521" t="s">
        <v>3076</v>
      </c>
      <c r="D92" s="685"/>
      <c r="E92" s="685">
        <v>5</v>
      </c>
      <c r="F92" s="685">
        <v>1</v>
      </c>
      <c r="G92" s="685"/>
      <c r="H92" s="685"/>
      <c r="I92" s="685"/>
      <c r="J92" s="685">
        <v>1</v>
      </c>
      <c r="K92" s="685"/>
      <c r="L92" s="685">
        <v>1</v>
      </c>
      <c r="M92" s="685">
        <v>2</v>
      </c>
      <c r="N92" s="685">
        <v>1</v>
      </c>
      <c r="O92" s="685"/>
      <c r="P92" s="685">
        <v>1</v>
      </c>
      <c r="Q92" s="685"/>
      <c r="R92" s="685"/>
      <c r="S92" s="685">
        <v>1</v>
      </c>
      <c r="T92" s="685"/>
      <c r="U92" s="685"/>
      <c r="V92" s="685"/>
      <c r="W92" s="685"/>
      <c r="X92" s="685"/>
      <c r="Y92" s="685"/>
      <c r="Z92" s="685">
        <v>2</v>
      </c>
      <c r="AA92" s="685"/>
      <c r="AB92" s="685"/>
      <c r="AC92" s="685">
        <v>5</v>
      </c>
      <c r="AD92" s="685">
        <v>5</v>
      </c>
      <c r="AE92" s="685"/>
      <c r="AF92" s="685"/>
      <c r="AG92" s="685"/>
      <c r="AH92" s="685"/>
      <c r="AI92" s="685"/>
      <c r="AJ92" s="685"/>
      <c r="AK92" s="698"/>
    </row>
    <row r="93" spans="1:37" s="694" customFormat="1" ht="116.25" x14ac:dyDescent="0.25">
      <c r="A93" s="685">
        <v>78</v>
      </c>
      <c r="B93" s="683" t="s">
        <v>2714</v>
      </c>
      <c r="C93" s="521" t="s">
        <v>3077</v>
      </c>
      <c r="D93" s="685"/>
      <c r="E93" s="685">
        <v>5</v>
      </c>
      <c r="F93" s="685">
        <v>1</v>
      </c>
      <c r="G93" s="685"/>
      <c r="H93" s="685"/>
      <c r="I93" s="685"/>
      <c r="J93" s="685">
        <v>1</v>
      </c>
      <c r="K93" s="685"/>
      <c r="L93" s="685">
        <v>1</v>
      </c>
      <c r="M93" s="685">
        <v>1</v>
      </c>
      <c r="N93" s="685">
        <v>1</v>
      </c>
      <c r="O93" s="685"/>
      <c r="P93" s="685">
        <v>1</v>
      </c>
      <c r="Q93" s="685"/>
      <c r="R93" s="685"/>
      <c r="S93" s="685">
        <v>1</v>
      </c>
      <c r="T93" s="685">
        <v>1</v>
      </c>
      <c r="U93" s="685"/>
      <c r="V93" s="685"/>
      <c r="W93" s="685"/>
      <c r="X93" s="685"/>
      <c r="Y93" s="685"/>
      <c r="Z93" s="685">
        <v>2</v>
      </c>
      <c r="AA93" s="685"/>
      <c r="AB93" s="685">
        <v>1</v>
      </c>
      <c r="AC93" s="685">
        <v>9</v>
      </c>
      <c r="AD93" s="685">
        <v>8</v>
      </c>
      <c r="AE93" s="685"/>
      <c r="AF93" s="685">
        <v>2</v>
      </c>
      <c r="AG93" s="685"/>
      <c r="AH93" s="685"/>
      <c r="AI93" s="685"/>
      <c r="AJ93" s="685"/>
      <c r="AK93" s="698"/>
    </row>
    <row r="94" spans="1:37" s="694" customFormat="1" ht="46.5" x14ac:dyDescent="0.25">
      <c r="A94" s="703">
        <v>79</v>
      </c>
      <c r="B94" s="704" t="s">
        <v>4173</v>
      </c>
      <c r="C94" s="521" t="s">
        <v>4174</v>
      </c>
      <c r="D94" s="685"/>
      <c r="E94" s="685">
        <v>5</v>
      </c>
      <c r="F94" s="685">
        <v>1</v>
      </c>
      <c r="G94" s="685"/>
      <c r="H94" s="685"/>
      <c r="I94" s="685"/>
      <c r="J94" s="685"/>
      <c r="K94" s="685"/>
      <c r="L94" s="685">
        <v>1</v>
      </c>
      <c r="M94" s="685">
        <v>2</v>
      </c>
      <c r="N94" s="685">
        <v>2</v>
      </c>
      <c r="O94" s="685"/>
      <c r="P94" s="685">
        <v>2</v>
      </c>
      <c r="Q94" s="685"/>
      <c r="R94" s="685"/>
      <c r="S94" s="685"/>
      <c r="T94" s="685"/>
      <c r="U94" s="685"/>
      <c r="V94" s="685"/>
      <c r="W94" s="685"/>
      <c r="X94" s="685"/>
      <c r="Y94" s="685"/>
      <c r="Z94" s="685">
        <v>1</v>
      </c>
      <c r="AA94" s="685"/>
      <c r="AB94" s="685">
        <v>1</v>
      </c>
      <c r="AC94" s="685">
        <v>10</v>
      </c>
      <c r="AD94" s="685">
        <v>20</v>
      </c>
      <c r="AE94" s="685"/>
      <c r="AF94" s="685">
        <v>2</v>
      </c>
      <c r="AG94" s="685"/>
      <c r="AH94" s="685"/>
      <c r="AI94" s="685"/>
      <c r="AJ94" s="685"/>
      <c r="AK94" s="685"/>
    </row>
    <row r="95" spans="1:37" s="697" customFormat="1" ht="22.5" x14ac:dyDescent="0.25">
      <c r="A95" s="871"/>
      <c r="B95" s="871"/>
      <c r="C95" s="695" t="s">
        <v>97</v>
      </c>
      <c r="D95" s="696"/>
      <c r="E95" s="696">
        <f>SUM(E92:E94)</f>
        <v>15</v>
      </c>
      <c r="F95" s="696">
        <f t="shared" ref="F95:AK95" si="6">SUM(F92:F94)</f>
        <v>3</v>
      </c>
      <c r="G95" s="696">
        <f t="shared" si="6"/>
        <v>0</v>
      </c>
      <c r="H95" s="696">
        <f t="shared" si="6"/>
        <v>0</v>
      </c>
      <c r="I95" s="696">
        <f t="shared" si="6"/>
        <v>0</v>
      </c>
      <c r="J95" s="696">
        <f t="shared" si="6"/>
        <v>2</v>
      </c>
      <c r="K95" s="696">
        <f t="shared" si="6"/>
        <v>0</v>
      </c>
      <c r="L95" s="696">
        <f t="shared" si="6"/>
        <v>3</v>
      </c>
      <c r="M95" s="696">
        <f t="shared" si="6"/>
        <v>5</v>
      </c>
      <c r="N95" s="696">
        <f t="shared" si="6"/>
        <v>4</v>
      </c>
      <c r="O95" s="696">
        <f t="shared" si="6"/>
        <v>0</v>
      </c>
      <c r="P95" s="696">
        <f t="shared" si="6"/>
        <v>4</v>
      </c>
      <c r="Q95" s="696">
        <f t="shared" si="6"/>
        <v>0</v>
      </c>
      <c r="R95" s="696">
        <f t="shared" si="6"/>
        <v>0</v>
      </c>
      <c r="S95" s="696">
        <f t="shared" si="6"/>
        <v>2</v>
      </c>
      <c r="T95" s="696">
        <f t="shared" si="6"/>
        <v>1</v>
      </c>
      <c r="U95" s="696">
        <f t="shared" si="6"/>
        <v>0</v>
      </c>
      <c r="V95" s="696">
        <f t="shared" si="6"/>
        <v>0</v>
      </c>
      <c r="W95" s="696">
        <f t="shared" si="6"/>
        <v>0</v>
      </c>
      <c r="X95" s="696">
        <f t="shared" si="6"/>
        <v>0</v>
      </c>
      <c r="Y95" s="696">
        <f t="shared" si="6"/>
        <v>0</v>
      </c>
      <c r="Z95" s="696">
        <f t="shared" si="6"/>
        <v>5</v>
      </c>
      <c r="AA95" s="696">
        <f t="shared" si="6"/>
        <v>0</v>
      </c>
      <c r="AB95" s="696">
        <f t="shared" si="6"/>
        <v>2</v>
      </c>
      <c r="AC95" s="696">
        <f t="shared" si="6"/>
        <v>24</v>
      </c>
      <c r="AD95" s="696">
        <f t="shared" si="6"/>
        <v>33</v>
      </c>
      <c r="AE95" s="696">
        <f t="shared" si="6"/>
        <v>0</v>
      </c>
      <c r="AF95" s="696">
        <f t="shared" si="6"/>
        <v>4</v>
      </c>
      <c r="AG95" s="696">
        <f t="shared" si="6"/>
        <v>0</v>
      </c>
      <c r="AH95" s="696">
        <f t="shared" si="6"/>
        <v>0</v>
      </c>
      <c r="AI95" s="696">
        <f t="shared" si="6"/>
        <v>0</v>
      </c>
      <c r="AJ95" s="696">
        <f t="shared" si="6"/>
        <v>0</v>
      </c>
      <c r="AK95" s="696">
        <f t="shared" si="6"/>
        <v>0</v>
      </c>
    </row>
    <row r="96" spans="1:37" s="694" customFormat="1" ht="23.25" x14ac:dyDescent="0.25">
      <c r="A96" s="872"/>
      <c r="B96" s="872"/>
      <c r="C96" s="521" t="s">
        <v>3060</v>
      </c>
      <c r="D96" s="685">
        <v>0</v>
      </c>
      <c r="E96" s="685">
        <v>0</v>
      </c>
      <c r="F96" s="685">
        <v>0</v>
      </c>
      <c r="G96" s="685">
        <v>0</v>
      </c>
      <c r="H96" s="685">
        <v>0</v>
      </c>
      <c r="I96" s="685">
        <v>0</v>
      </c>
      <c r="J96" s="685">
        <v>0</v>
      </c>
      <c r="K96" s="685">
        <v>0</v>
      </c>
      <c r="L96" s="685">
        <v>0</v>
      </c>
      <c r="M96" s="685">
        <v>0</v>
      </c>
      <c r="N96" s="685">
        <v>0</v>
      </c>
      <c r="O96" s="685">
        <v>0</v>
      </c>
      <c r="P96" s="685">
        <v>0</v>
      </c>
      <c r="Q96" s="685">
        <v>0</v>
      </c>
      <c r="R96" s="685">
        <v>0</v>
      </c>
      <c r="S96" s="685">
        <v>0</v>
      </c>
      <c r="T96" s="685">
        <v>0</v>
      </c>
      <c r="U96" s="685">
        <v>0</v>
      </c>
      <c r="V96" s="685">
        <v>0</v>
      </c>
      <c r="W96" s="685">
        <v>0</v>
      </c>
      <c r="X96" s="685">
        <v>0</v>
      </c>
      <c r="Y96" s="685">
        <v>0</v>
      </c>
      <c r="Z96" s="685">
        <v>0</v>
      </c>
      <c r="AA96" s="685">
        <v>0</v>
      </c>
      <c r="AB96" s="685">
        <v>0</v>
      </c>
      <c r="AC96" s="685">
        <v>0</v>
      </c>
      <c r="AD96" s="685">
        <v>0</v>
      </c>
      <c r="AE96" s="685">
        <v>0</v>
      </c>
      <c r="AF96" s="685">
        <v>0</v>
      </c>
      <c r="AG96" s="685">
        <v>0</v>
      </c>
      <c r="AH96" s="685">
        <v>0</v>
      </c>
      <c r="AI96" s="685">
        <v>0</v>
      </c>
      <c r="AJ96" s="685">
        <v>0</v>
      </c>
      <c r="AK96" s="698">
        <v>0</v>
      </c>
    </row>
    <row r="97" spans="1:37" s="697" customFormat="1" ht="22.5" x14ac:dyDescent="0.25">
      <c r="A97" s="873"/>
      <c r="B97" s="873"/>
      <c r="C97" s="695" t="s">
        <v>474</v>
      </c>
      <c r="D97" s="696">
        <f>D96+D95</f>
        <v>0</v>
      </c>
      <c r="E97" s="696">
        <f t="shared" ref="E97:AK97" si="7">E96+E95</f>
        <v>15</v>
      </c>
      <c r="F97" s="696">
        <f t="shared" si="7"/>
        <v>3</v>
      </c>
      <c r="G97" s="696">
        <f t="shared" si="7"/>
        <v>0</v>
      </c>
      <c r="H97" s="696">
        <f t="shared" si="7"/>
        <v>0</v>
      </c>
      <c r="I97" s="696">
        <f t="shared" si="7"/>
        <v>0</v>
      </c>
      <c r="J97" s="696">
        <f t="shared" si="7"/>
        <v>2</v>
      </c>
      <c r="K97" s="696">
        <f t="shared" si="7"/>
        <v>0</v>
      </c>
      <c r="L97" s="696">
        <f t="shared" si="7"/>
        <v>3</v>
      </c>
      <c r="M97" s="696">
        <f t="shared" si="7"/>
        <v>5</v>
      </c>
      <c r="N97" s="696">
        <f t="shared" si="7"/>
        <v>4</v>
      </c>
      <c r="O97" s="696">
        <f t="shared" si="7"/>
        <v>0</v>
      </c>
      <c r="P97" s="696">
        <f t="shared" si="7"/>
        <v>4</v>
      </c>
      <c r="Q97" s="696">
        <f t="shared" si="7"/>
        <v>0</v>
      </c>
      <c r="R97" s="696">
        <f t="shared" si="7"/>
        <v>0</v>
      </c>
      <c r="S97" s="696">
        <f t="shared" si="7"/>
        <v>2</v>
      </c>
      <c r="T97" s="696">
        <f t="shared" si="7"/>
        <v>1</v>
      </c>
      <c r="U97" s="696">
        <f t="shared" si="7"/>
        <v>0</v>
      </c>
      <c r="V97" s="696">
        <f t="shared" si="7"/>
        <v>0</v>
      </c>
      <c r="W97" s="696">
        <f t="shared" si="7"/>
        <v>0</v>
      </c>
      <c r="X97" s="696">
        <f t="shared" si="7"/>
        <v>0</v>
      </c>
      <c r="Y97" s="696">
        <f t="shared" si="7"/>
        <v>0</v>
      </c>
      <c r="Z97" s="696">
        <f t="shared" si="7"/>
        <v>5</v>
      </c>
      <c r="AA97" s="696">
        <f t="shared" si="7"/>
        <v>0</v>
      </c>
      <c r="AB97" s="696">
        <f t="shared" si="7"/>
        <v>2</v>
      </c>
      <c r="AC97" s="696">
        <f t="shared" si="7"/>
        <v>24</v>
      </c>
      <c r="AD97" s="696">
        <f t="shared" si="7"/>
        <v>33</v>
      </c>
      <c r="AE97" s="696">
        <f t="shared" si="7"/>
        <v>0</v>
      </c>
      <c r="AF97" s="696">
        <f t="shared" si="7"/>
        <v>4</v>
      </c>
      <c r="AG97" s="696">
        <f t="shared" si="7"/>
        <v>0</v>
      </c>
      <c r="AH97" s="696">
        <f t="shared" si="7"/>
        <v>0</v>
      </c>
      <c r="AI97" s="696">
        <f t="shared" si="7"/>
        <v>0</v>
      </c>
      <c r="AJ97" s="696">
        <f t="shared" si="7"/>
        <v>0</v>
      </c>
      <c r="AK97" s="699">
        <f t="shared" si="7"/>
        <v>0</v>
      </c>
    </row>
    <row r="98" spans="1:37" s="694" customFormat="1" ht="93" x14ac:dyDescent="0.25">
      <c r="A98" s="685">
        <v>80</v>
      </c>
      <c r="B98" s="683" t="s">
        <v>2715</v>
      </c>
      <c r="C98" s="521" t="s">
        <v>2920</v>
      </c>
      <c r="D98" s="685"/>
      <c r="E98" s="685">
        <v>10</v>
      </c>
      <c r="F98" s="685">
        <v>1</v>
      </c>
      <c r="G98" s="685">
        <v>1</v>
      </c>
      <c r="H98" s="685"/>
      <c r="I98" s="685">
        <v>1</v>
      </c>
      <c r="J98" s="685">
        <v>1</v>
      </c>
      <c r="K98" s="685"/>
      <c r="L98" s="685">
        <v>2</v>
      </c>
      <c r="M98" s="685">
        <v>2</v>
      </c>
      <c r="N98" s="685">
        <v>1</v>
      </c>
      <c r="O98" s="685"/>
      <c r="P98" s="685">
        <v>5</v>
      </c>
      <c r="Q98" s="685"/>
      <c r="R98" s="685"/>
      <c r="S98" s="685">
        <v>1</v>
      </c>
      <c r="T98" s="685"/>
      <c r="U98" s="685">
        <v>1</v>
      </c>
      <c r="V98" s="685"/>
      <c r="W98" s="685"/>
      <c r="X98" s="685">
        <v>1</v>
      </c>
      <c r="Y98" s="685"/>
      <c r="Z98" s="685">
        <v>1</v>
      </c>
      <c r="AA98" s="685"/>
      <c r="AB98" s="685">
        <v>1</v>
      </c>
      <c r="AC98" s="685">
        <v>10</v>
      </c>
      <c r="AD98" s="685">
        <v>30</v>
      </c>
      <c r="AE98" s="685">
        <v>10</v>
      </c>
      <c r="AF98" s="685"/>
      <c r="AG98" s="685">
        <v>1</v>
      </c>
      <c r="AH98" s="685"/>
      <c r="AI98" s="685"/>
      <c r="AJ98" s="685"/>
      <c r="AK98" s="698"/>
    </row>
    <row r="99" spans="1:37" s="694" customFormat="1" ht="69.75" x14ac:dyDescent="0.25">
      <c r="A99" s="685">
        <v>81</v>
      </c>
      <c r="B99" s="683" t="s">
        <v>3078</v>
      </c>
      <c r="C99" s="521" t="s">
        <v>2921</v>
      </c>
      <c r="D99" s="685"/>
      <c r="E99" s="685">
        <v>5</v>
      </c>
      <c r="F99" s="685">
        <v>1</v>
      </c>
      <c r="G99" s="685"/>
      <c r="H99" s="685"/>
      <c r="I99" s="685">
        <v>1</v>
      </c>
      <c r="J99" s="685">
        <v>1</v>
      </c>
      <c r="K99" s="685"/>
      <c r="L99" s="685">
        <v>2</v>
      </c>
      <c r="M99" s="685">
        <v>2</v>
      </c>
      <c r="N99" s="685">
        <v>2</v>
      </c>
      <c r="O99" s="685"/>
      <c r="P99" s="685">
        <v>2</v>
      </c>
      <c r="Q99" s="685"/>
      <c r="R99" s="685"/>
      <c r="S99" s="685">
        <v>1</v>
      </c>
      <c r="T99" s="685">
        <v>1</v>
      </c>
      <c r="U99" s="685"/>
      <c r="V99" s="685"/>
      <c r="W99" s="685">
        <v>1</v>
      </c>
      <c r="X99" s="685"/>
      <c r="Y99" s="685"/>
      <c r="Z99" s="685">
        <v>1</v>
      </c>
      <c r="AA99" s="685"/>
      <c r="AB99" s="685">
        <v>1</v>
      </c>
      <c r="AC99" s="685">
        <v>7</v>
      </c>
      <c r="AD99" s="685">
        <v>10</v>
      </c>
      <c r="AE99" s="685">
        <v>3</v>
      </c>
      <c r="AF99" s="685">
        <v>2</v>
      </c>
      <c r="AG99" s="685"/>
      <c r="AH99" s="685"/>
      <c r="AI99" s="685"/>
      <c r="AJ99" s="685"/>
      <c r="AK99" s="698"/>
    </row>
    <row r="100" spans="1:37" s="694" customFormat="1" ht="93" x14ac:dyDescent="0.25">
      <c r="A100" s="685">
        <v>82</v>
      </c>
      <c r="B100" s="683" t="s">
        <v>2716</v>
      </c>
      <c r="C100" s="521" t="s">
        <v>2922</v>
      </c>
      <c r="D100" s="685"/>
      <c r="E100" s="685">
        <v>15</v>
      </c>
      <c r="F100" s="685">
        <v>1</v>
      </c>
      <c r="G100" s="685"/>
      <c r="H100" s="685">
        <v>1</v>
      </c>
      <c r="I100" s="685">
        <v>1</v>
      </c>
      <c r="J100" s="685">
        <v>1</v>
      </c>
      <c r="K100" s="685"/>
      <c r="L100" s="685">
        <v>2</v>
      </c>
      <c r="M100" s="685">
        <v>2</v>
      </c>
      <c r="N100" s="685">
        <v>5</v>
      </c>
      <c r="O100" s="685"/>
      <c r="P100" s="685">
        <v>5</v>
      </c>
      <c r="Q100" s="685"/>
      <c r="R100" s="685"/>
      <c r="S100" s="685">
        <v>1</v>
      </c>
      <c r="T100" s="685">
        <v>1</v>
      </c>
      <c r="U100" s="685">
        <v>1</v>
      </c>
      <c r="V100" s="685"/>
      <c r="W100" s="685"/>
      <c r="X100" s="685"/>
      <c r="Y100" s="685"/>
      <c r="Z100" s="685">
        <v>3</v>
      </c>
      <c r="AA100" s="685"/>
      <c r="AB100" s="685">
        <v>1</v>
      </c>
      <c r="AC100" s="685">
        <v>15</v>
      </c>
      <c r="AD100" s="685">
        <v>10</v>
      </c>
      <c r="AE100" s="685">
        <v>20</v>
      </c>
      <c r="AF100" s="685">
        <v>2</v>
      </c>
      <c r="AG100" s="685"/>
      <c r="AH100" s="685"/>
      <c r="AI100" s="685"/>
      <c r="AJ100" s="685"/>
      <c r="AK100" s="698"/>
    </row>
    <row r="101" spans="1:37" s="694" customFormat="1" ht="69.75" x14ac:dyDescent="0.25">
      <c r="A101" s="685">
        <v>83</v>
      </c>
      <c r="B101" s="683" t="s">
        <v>2717</v>
      </c>
      <c r="C101" s="521" t="s">
        <v>3079</v>
      </c>
      <c r="D101" s="685"/>
      <c r="E101" s="685">
        <v>5</v>
      </c>
      <c r="F101" s="685">
        <v>1</v>
      </c>
      <c r="G101" s="685"/>
      <c r="H101" s="685"/>
      <c r="I101" s="685">
        <v>1</v>
      </c>
      <c r="J101" s="685"/>
      <c r="K101" s="685"/>
      <c r="L101" s="685">
        <v>2</v>
      </c>
      <c r="M101" s="685">
        <v>2</v>
      </c>
      <c r="N101" s="685">
        <v>1</v>
      </c>
      <c r="O101" s="685"/>
      <c r="P101" s="685">
        <v>5</v>
      </c>
      <c r="Q101" s="685"/>
      <c r="R101" s="685"/>
      <c r="S101" s="685">
        <v>1</v>
      </c>
      <c r="T101" s="685">
        <v>3</v>
      </c>
      <c r="U101" s="685"/>
      <c r="V101" s="685"/>
      <c r="W101" s="685"/>
      <c r="X101" s="685"/>
      <c r="Y101" s="685"/>
      <c r="Z101" s="685">
        <v>1</v>
      </c>
      <c r="AA101" s="685"/>
      <c r="AB101" s="685">
        <v>1</v>
      </c>
      <c r="AC101" s="685">
        <v>10</v>
      </c>
      <c r="AD101" s="685">
        <v>30</v>
      </c>
      <c r="AE101" s="685">
        <v>10</v>
      </c>
      <c r="AF101" s="685"/>
      <c r="AG101" s="685"/>
      <c r="AH101" s="685"/>
      <c r="AI101" s="685"/>
      <c r="AJ101" s="685"/>
      <c r="AK101" s="698"/>
    </row>
    <row r="102" spans="1:37" s="694" customFormat="1" ht="69.75" x14ac:dyDescent="0.25">
      <c r="A102" s="685">
        <v>84</v>
      </c>
      <c r="B102" s="683" t="s">
        <v>3091</v>
      </c>
      <c r="C102" s="521" t="s">
        <v>3080</v>
      </c>
      <c r="D102" s="685"/>
      <c r="E102" s="685">
        <v>6</v>
      </c>
      <c r="F102" s="685">
        <v>1</v>
      </c>
      <c r="G102" s="685">
        <v>1</v>
      </c>
      <c r="H102" s="685"/>
      <c r="I102" s="685">
        <v>2</v>
      </c>
      <c r="J102" s="685">
        <v>1</v>
      </c>
      <c r="K102" s="685"/>
      <c r="L102" s="685">
        <v>1</v>
      </c>
      <c r="M102" s="685">
        <v>4</v>
      </c>
      <c r="N102" s="685"/>
      <c r="O102" s="685"/>
      <c r="P102" s="685"/>
      <c r="Q102" s="685"/>
      <c r="R102" s="685"/>
      <c r="S102" s="685">
        <v>1</v>
      </c>
      <c r="T102" s="685">
        <v>3</v>
      </c>
      <c r="U102" s="685"/>
      <c r="V102" s="685"/>
      <c r="W102" s="685">
        <v>1</v>
      </c>
      <c r="X102" s="685"/>
      <c r="Y102" s="685"/>
      <c r="Z102" s="685">
        <v>1</v>
      </c>
      <c r="AA102" s="685"/>
      <c r="AB102" s="685">
        <v>1</v>
      </c>
      <c r="AC102" s="685">
        <v>6</v>
      </c>
      <c r="AD102" s="685">
        <v>10</v>
      </c>
      <c r="AE102" s="685">
        <v>5</v>
      </c>
      <c r="AF102" s="685"/>
      <c r="AG102" s="685"/>
      <c r="AH102" s="685"/>
      <c r="AI102" s="685"/>
      <c r="AJ102" s="685"/>
      <c r="AK102" s="698"/>
    </row>
    <row r="103" spans="1:37" s="694" customFormat="1" ht="69.75" x14ac:dyDescent="0.25">
      <c r="A103" s="685">
        <v>85</v>
      </c>
      <c r="B103" s="683" t="s">
        <v>2718</v>
      </c>
      <c r="C103" s="521" t="s">
        <v>3081</v>
      </c>
      <c r="D103" s="685"/>
      <c r="E103" s="685">
        <v>11</v>
      </c>
      <c r="F103" s="685">
        <v>1</v>
      </c>
      <c r="G103" s="685"/>
      <c r="H103" s="685"/>
      <c r="I103" s="685">
        <v>1</v>
      </c>
      <c r="J103" s="685">
        <v>1</v>
      </c>
      <c r="K103" s="685"/>
      <c r="L103" s="685">
        <v>2</v>
      </c>
      <c r="M103" s="685">
        <v>3</v>
      </c>
      <c r="N103" s="685">
        <v>2</v>
      </c>
      <c r="O103" s="685"/>
      <c r="P103" s="685"/>
      <c r="Q103" s="685"/>
      <c r="R103" s="685"/>
      <c r="S103" s="685">
        <v>1</v>
      </c>
      <c r="T103" s="685">
        <v>2</v>
      </c>
      <c r="U103" s="685">
        <v>1</v>
      </c>
      <c r="V103" s="685"/>
      <c r="W103" s="685">
        <v>2</v>
      </c>
      <c r="X103" s="685"/>
      <c r="Y103" s="685"/>
      <c r="Z103" s="685"/>
      <c r="AA103" s="685"/>
      <c r="AB103" s="685">
        <v>1</v>
      </c>
      <c r="AC103" s="685">
        <v>7</v>
      </c>
      <c r="AD103" s="685">
        <v>10</v>
      </c>
      <c r="AE103" s="685">
        <v>3</v>
      </c>
      <c r="AF103" s="685">
        <v>2</v>
      </c>
      <c r="AG103" s="685"/>
      <c r="AH103" s="685"/>
      <c r="AI103" s="685"/>
      <c r="AJ103" s="685"/>
      <c r="AK103" s="698"/>
    </row>
    <row r="104" spans="1:37" s="694" customFormat="1" ht="69.75" x14ac:dyDescent="0.25">
      <c r="A104" s="685">
        <v>86</v>
      </c>
      <c r="B104" s="683" t="s">
        <v>2719</v>
      </c>
      <c r="C104" s="521" t="s">
        <v>3082</v>
      </c>
      <c r="D104" s="685"/>
      <c r="E104" s="685">
        <v>5</v>
      </c>
      <c r="F104" s="685">
        <v>1</v>
      </c>
      <c r="G104" s="685"/>
      <c r="H104" s="685"/>
      <c r="I104" s="685">
        <v>1</v>
      </c>
      <c r="J104" s="685">
        <v>1</v>
      </c>
      <c r="K104" s="685"/>
      <c r="L104" s="685">
        <v>1</v>
      </c>
      <c r="M104" s="685">
        <v>2</v>
      </c>
      <c r="N104" s="685">
        <v>1</v>
      </c>
      <c r="O104" s="685"/>
      <c r="P104" s="685">
        <v>1</v>
      </c>
      <c r="Q104" s="685"/>
      <c r="R104" s="685"/>
      <c r="S104" s="685">
        <v>1</v>
      </c>
      <c r="T104" s="685"/>
      <c r="U104" s="685"/>
      <c r="V104" s="685"/>
      <c r="W104" s="685"/>
      <c r="X104" s="685"/>
      <c r="Y104" s="685"/>
      <c r="Z104" s="685">
        <v>1</v>
      </c>
      <c r="AA104" s="685"/>
      <c r="AB104" s="685">
        <v>1</v>
      </c>
      <c r="AC104" s="685">
        <v>5</v>
      </c>
      <c r="AD104" s="685">
        <v>5</v>
      </c>
      <c r="AE104" s="685">
        <v>1</v>
      </c>
      <c r="AF104" s="685">
        <v>2</v>
      </c>
      <c r="AG104" s="685">
        <v>1</v>
      </c>
      <c r="AH104" s="685"/>
      <c r="AI104" s="685"/>
      <c r="AJ104" s="685"/>
      <c r="AK104" s="698"/>
    </row>
    <row r="105" spans="1:37" s="694" customFormat="1" ht="69.75" x14ac:dyDescent="0.25">
      <c r="A105" s="685">
        <v>87</v>
      </c>
      <c r="B105" s="683" t="s">
        <v>2720</v>
      </c>
      <c r="C105" s="521" t="s">
        <v>3083</v>
      </c>
      <c r="D105" s="685"/>
      <c r="E105" s="685">
        <v>5</v>
      </c>
      <c r="F105" s="685">
        <v>1</v>
      </c>
      <c r="G105" s="685"/>
      <c r="H105" s="685"/>
      <c r="I105" s="685">
        <v>1</v>
      </c>
      <c r="J105" s="685">
        <v>1</v>
      </c>
      <c r="K105" s="685"/>
      <c r="L105" s="685">
        <v>1</v>
      </c>
      <c r="M105" s="685">
        <v>2</v>
      </c>
      <c r="N105" s="685">
        <v>1</v>
      </c>
      <c r="O105" s="685"/>
      <c r="P105" s="685">
        <v>1</v>
      </c>
      <c r="Q105" s="685"/>
      <c r="R105" s="685"/>
      <c r="S105" s="685">
        <v>1</v>
      </c>
      <c r="T105" s="685">
        <v>1</v>
      </c>
      <c r="U105" s="685"/>
      <c r="V105" s="685"/>
      <c r="W105" s="685"/>
      <c r="X105" s="685"/>
      <c r="Y105" s="685"/>
      <c r="Z105" s="685">
        <v>1</v>
      </c>
      <c r="AA105" s="685"/>
      <c r="AB105" s="685"/>
      <c r="AC105" s="685">
        <v>5</v>
      </c>
      <c r="AD105" s="685">
        <v>5</v>
      </c>
      <c r="AE105" s="685">
        <v>2</v>
      </c>
      <c r="AF105" s="685">
        <v>2</v>
      </c>
      <c r="AG105" s="685"/>
      <c r="AH105" s="685"/>
      <c r="AI105" s="685"/>
      <c r="AJ105" s="685"/>
      <c r="AK105" s="698"/>
    </row>
    <row r="106" spans="1:37" s="694" customFormat="1" ht="69.75" x14ac:dyDescent="0.25">
      <c r="A106" s="685">
        <v>88</v>
      </c>
      <c r="B106" s="683" t="s">
        <v>3092</v>
      </c>
      <c r="C106" s="521" t="s">
        <v>3084</v>
      </c>
      <c r="D106" s="685"/>
      <c r="E106" s="685">
        <v>10</v>
      </c>
      <c r="F106" s="685">
        <v>2</v>
      </c>
      <c r="G106" s="685"/>
      <c r="H106" s="685"/>
      <c r="I106" s="685">
        <v>1</v>
      </c>
      <c r="J106" s="685">
        <v>2</v>
      </c>
      <c r="K106" s="685"/>
      <c r="L106" s="685">
        <v>2</v>
      </c>
      <c r="M106" s="685">
        <v>4</v>
      </c>
      <c r="N106" s="685">
        <v>1</v>
      </c>
      <c r="O106" s="685"/>
      <c r="P106" s="685">
        <v>1</v>
      </c>
      <c r="Q106" s="685"/>
      <c r="R106" s="685"/>
      <c r="S106" s="685">
        <v>2</v>
      </c>
      <c r="T106" s="685"/>
      <c r="U106" s="685"/>
      <c r="V106" s="685"/>
      <c r="W106" s="685"/>
      <c r="X106" s="685"/>
      <c r="Y106" s="685"/>
      <c r="Z106" s="685">
        <v>2</v>
      </c>
      <c r="AA106" s="685"/>
      <c r="AB106" s="685"/>
      <c r="AC106" s="685">
        <v>10</v>
      </c>
      <c r="AD106" s="685">
        <v>10</v>
      </c>
      <c r="AE106" s="685">
        <v>2</v>
      </c>
      <c r="AF106" s="685">
        <v>2</v>
      </c>
      <c r="AG106" s="685"/>
      <c r="AH106" s="685"/>
      <c r="AI106" s="685"/>
      <c r="AJ106" s="685"/>
      <c r="AK106" s="698"/>
    </row>
    <row r="107" spans="1:37" s="694" customFormat="1" ht="69.75" x14ac:dyDescent="0.25">
      <c r="A107" s="685">
        <v>89</v>
      </c>
      <c r="B107" s="683" t="s">
        <v>3093</v>
      </c>
      <c r="C107" s="521" t="s">
        <v>3085</v>
      </c>
      <c r="D107" s="685"/>
      <c r="E107" s="685">
        <v>8</v>
      </c>
      <c r="F107" s="685">
        <v>1</v>
      </c>
      <c r="G107" s="685"/>
      <c r="H107" s="685">
        <v>1</v>
      </c>
      <c r="I107" s="685">
        <v>1</v>
      </c>
      <c r="J107" s="685">
        <v>1</v>
      </c>
      <c r="K107" s="685"/>
      <c r="L107" s="685">
        <v>2</v>
      </c>
      <c r="M107" s="685">
        <v>2</v>
      </c>
      <c r="N107" s="685">
        <v>2</v>
      </c>
      <c r="O107" s="685"/>
      <c r="P107" s="685">
        <v>2</v>
      </c>
      <c r="Q107" s="685"/>
      <c r="R107" s="685"/>
      <c r="S107" s="685">
        <v>1</v>
      </c>
      <c r="T107" s="685">
        <v>1</v>
      </c>
      <c r="U107" s="685">
        <v>1</v>
      </c>
      <c r="V107" s="685"/>
      <c r="W107" s="685"/>
      <c r="X107" s="685"/>
      <c r="Y107" s="685"/>
      <c r="Z107" s="685">
        <v>2</v>
      </c>
      <c r="AA107" s="685"/>
      <c r="AB107" s="685">
        <v>1</v>
      </c>
      <c r="AC107" s="685">
        <v>10</v>
      </c>
      <c r="AD107" s="685">
        <v>30</v>
      </c>
      <c r="AE107" s="685">
        <v>20</v>
      </c>
      <c r="AF107" s="685">
        <v>2</v>
      </c>
      <c r="AG107" s="685"/>
      <c r="AH107" s="685"/>
      <c r="AI107" s="685"/>
      <c r="AJ107" s="685"/>
      <c r="AK107" s="698"/>
    </row>
    <row r="108" spans="1:37" s="694" customFormat="1" ht="69.75" x14ac:dyDescent="0.25">
      <c r="A108" s="685">
        <v>90</v>
      </c>
      <c r="B108" s="683" t="s">
        <v>3094</v>
      </c>
      <c r="C108" s="521" t="s">
        <v>3086</v>
      </c>
      <c r="D108" s="685"/>
      <c r="E108" s="685">
        <v>5</v>
      </c>
      <c r="F108" s="685">
        <v>1</v>
      </c>
      <c r="G108" s="685">
        <v>1</v>
      </c>
      <c r="H108" s="685">
        <v>2</v>
      </c>
      <c r="I108" s="685">
        <v>1</v>
      </c>
      <c r="J108" s="685">
        <v>1</v>
      </c>
      <c r="K108" s="685"/>
      <c r="L108" s="685">
        <v>1</v>
      </c>
      <c r="M108" s="685">
        <v>5</v>
      </c>
      <c r="N108" s="685">
        <v>1</v>
      </c>
      <c r="O108" s="685"/>
      <c r="P108" s="685">
        <v>1</v>
      </c>
      <c r="Q108" s="685"/>
      <c r="R108" s="685"/>
      <c r="S108" s="685">
        <v>2</v>
      </c>
      <c r="T108" s="685">
        <v>2</v>
      </c>
      <c r="U108" s="685"/>
      <c r="V108" s="685"/>
      <c r="W108" s="685"/>
      <c r="X108" s="685"/>
      <c r="Y108" s="685"/>
      <c r="Z108" s="685">
        <v>2</v>
      </c>
      <c r="AA108" s="685"/>
      <c r="AB108" s="685">
        <v>1</v>
      </c>
      <c r="AC108" s="685">
        <v>5</v>
      </c>
      <c r="AD108" s="685">
        <v>10</v>
      </c>
      <c r="AE108" s="685">
        <v>5</v>
      </c>
      <c r="AF108" s="685">
        <v>2</v>
      </c>
      <c r="AG108" s="685"/>
      <c r="AH108" s="685"/>
      <c r="AI108" s="685"/>
      <c r="AJ108" s="685"/>
      <c r="AK108" s="698"/>
    </row>
    <row r="109" spans="1:37" s="694" customFormat="1" ht="69.75" x14ac:dyDescent="0.25">
      <c r="A109" s="685">
        <v>91</v>
      </c>
      <c r="B109" s="683" t="s">
        <v>4116</v>
      </c>
      <c r="C109" s="521" t="s">
        <v>3087</v>
      </c>
      <c r="D109" s="685"/>
      <c r="E109" s="685">
        <v>4</v>
      </c>
      <c r="F109" s="685">
        <v>1</v>
      </c>
      <c r="G109" s="685"/>
      <c r="H109" s="685"/>
      <c r="I109" s="685"/>
      <c r="J109" s="685">
        <v>1</v>
      </c>
      <c r="K109" s="685"/>
      <c r="L109" s="685">
        <v>1</v>
      </c>
      <c r="M109" s="685">
        <v>2</v>
      </c>
      <c r="N109" s="685">
        <v>1</v>
      </c>
      <c r="O109" s="685"/>
      <c r="P109" s="685">
        <v>1</v>
      </c>
      <c r="Q109" s="685"/>
      <c r="R109" s="685"/>
      <c r="S109" s="685">
        <v>1</v>
      </c>
      <c r="T109" s="685"/>
      <c r="U109" s="685"/>
      <c r="V109" s="685"/>
      <c r="W109" s="685"/>
      <c r="X109" s="685"/>
      <c r="Y109" s="685"/>
      <c r="Z109" s="685">
        <v>1</v>
      </c>
      <c r="AA109" s="685"/>
      <c r="AB109" s="685"/>
      <c r="AC109" s="685">
        <v>5</v>
      </c>
      <c r="AD109" s="685">
        <v>5</v>
      </c>
      <c r="AE109" s="685">
        <v>1</v>
      </c>
      <c r="AF109" s="685">
        <v>2</v>
      </c>
      <c r="AG109" s="685"/>
      <c r="AH109" s="685"/>
      <c r="AI109" s="685"/>
      <c r="AJ109" s="685"/>
      <c r="AK109" s="698"/>
    </row>
    <row r="110" spans="1:37" s="694" customFormat="1" ht="93" x14ac:dyDescent="0.25">
      <c r="A110" s="685">
        <v>92</v>
      </c>
      <c r="B110" s="683" t="s">
        <v>4813</v>
      </c>
      <c r="C110" s="521" t="s">
        <v>3088</v>
      </c>
      <c r="D110" s="685"/>
      <c r="E110" s="685">
        <v>5</v>
      </c>
      <c r="F110" s="685">
        <v>1</v>
      </c>
      <c r="G110" s="685"/>
      <c r="H110" s="685"/>
      <c r="I110" s="685">
        <v>1</v>
      </c>
      <c r="J110" s="685">
        <v>1</v>
      </c>
      <c r="K110" s="685"/>
      <c r="L110" s="685">
        <v>1</v>
      </c>
      <c r="M110" s="685">
        <v>2</v>
      </c>
      <c r="N110" s="685">
        <v>1</v>
      </c>
      <c r="O110" s="685"/>
      <c r="P110" s="685">
        <v>1</v>
      </c>
      <c r="Q110" s="685"/>
      <c r="R110" s="685"/>
      <c r="S110" s="685">
        <v>1</v>
      </c>
      <c r="T110" s="685">
        <v>1</v>
      </c>
      <c r="U110" s="685">
        <v>1</v>
      </c>
      <c r="V110" s="685"/>
      <c r="W110" s="685"/>
      <c r="X110" s="685"/>
      <c r="Y110" s="685"/>
      <c r="Z110" s="685">
        <v>1</v>
      </c>
      <c r="AA110" s="685"/>
      <c r="AB110" s="685"/>
      <c r="AC110" s="685">
        <v>5</v>
      </c>
      <c r="AD110" s="685">
        <v>5</v>
      </c>
      <c r="AE110" s="685">
        <v>1</v>
      </c>
      <c r="AF110" s="685"/>
      <c r="AG110" s="685"/>
      <c r="AH110" s="685"/>
      <c r="AI110" s="685"/>
      <c r="AJ110" s="685"/>
      <c r="AK110" s="698"/>
    </row>
    <row r="111" spans="1:37" s="694" customFormat="1" ht="69.75" x14ac:dyDescent="0.25">
      <c r="A111" s="685">
        <v>93</v>
      </c>
      <c r="B111" s="683" t="s">
        <v>3096</v>
      </c>
      <c r="C111" s="521" t="s">
        <v>3089</v>
      </c>
      <c r="D111" s="685"/>
      <c r="E111" s="685">
        <v>10</v>
      </c>
      <c r="F111" s="685">
        <v>1</v>
      </c>
      <c r="G111" s="685"/>
      <c r="H111" s="685"/>
      <c r="I111" s="685">
        <v>1</v>
      </c>
      <c r="J111" s="685">
        <v>1</v>
      </c>
      <c r="K111" s="685"/>
      <c r="L111" s="685">
        <v>2</v>
      </c>
      <c r="M111" s="685">
        <v>2</v>
      </c>
      <c r="N111" s="685">
        <v>2</v>
      </c>
      <c r="O111" s="685"/>
      <c r="P111" s="685">
        <v>2</v>
      </c>
      <c r="Q111" s="685"/>
      <c r="R111" s="685"/>
      <c r="S111" s="685">
        <v>1</v>
      </c>
      <c r="T111" s="685">
        <v>2</v>
      </c>
      <c r="U111" s="685"/>
      <c r="V111" s="685"/>
      <c r="W111" s="685"/>
      <c r="X111" s="685">
        <v>1</v>
      </c>
      <c r="Y111" s="685"/>
      <c r="Z111" s="685">
        <v>1</v>
      </c>
      <c r="AA111" s="685"/>
      <c r="AB111" s="685">
        <v>2</v>
      </c>
      <c r="AC111" s="685">
        <v>7</v>
      </c>
      <c r="AD111" s="685">
        <v>10</v>
      </c>
      <c r="AE111" s="685">
        <v>3</v>
      </c>
      <c r="AF111" s="685"/>
      <c r="AG111" s="685">
        <v>2</v>
      </c>
      <c r="AH111" s="685"/>
      <c r="AI111" s="685"/>
      <c r="AJ111" s="685"/>
      <c r="AK111" s="698"/>
    </row>
    <row r="112" spans="1:37" s="694" customFormat="1" ht="69.75" x14ac:dyDescent="0.25">
      <c r="A112" s="685">
        <v>94</v>
      </c>
      <c r="B112" s="683" t="s">
        <v>3095</v>
      </c>
      <c r="C112" s="521" t="s">
        <v>3090</v>
      </c>
      <c r="D112" s="685"/>
      <c r="E112" s="685">
        <v>5</v>
      </c>
      <c r="F112" s="685">
        <v>1</v>
      </c>
      <c r="G112" s="685"/>
      <c r="H112" s="685"/>
      <c r="I112" s="685">
        <v>1</v>
      </c>
      <c r="J112" s="685">
        <v>1</v>
      </c>
      <c r="K112" s="685"/>
      <c r="L112" s="685">
        <v>1</v>
      </c>
      <c r="M112" s="685">
        <v>2</v>
      </c>
      <c r="N112" s="685">
        <v>1</v>
      </c>
      <c r="O112" s="685"/>
      <c r="P112" s="685">
        <v>1</v>
      </c>
      <c r="Q112" s="685"/>
      <c r="R112" s="685"/>
      <c r="S112" s="685">
        <v>1</v>
      </c>
      <c r="T112" s="685"/>
      <c r="U112" s="685"/>
      <c r="V112" s="685"/>
      <c r="W112" s="685"/>
      <c r="X112" s="685"/>
      <c r="Y112" s="685"/>
      <c r="Z112" s="685">
        <v>1</v>
      </c>
      <c r="AA112" s="685"/>
      <c r="AB112" s="685"/>
      <c r="AC112" s="685">
        <v>5</v>
      </c>
      <c r="AD112" s="685">
        <v>5</v>
      </c>
      <c r="AE112" s="685">
        <v>1</v>
      </c>
      <c r="AF112" s="685">
        <v>1</v>
      </c>
      <c r="AG112" s="685"/>
      <c r="AH112" s="685"/>
      <c r="AI112" s="685"/>
      <c r="AJ112" s="685"/>
      <c r="AK112" s="698"/>
    </row>
    <row r="113" spans="1:37" s="694" customFormat="1" ht="69.75" x14ac:dyDescent="0.25">
      <c r="A113" s="685">
        <v>95</v>
      </c>
      <c r="B113" s="683" t="s">
        <v>3097</v>
      </c>
      <c r="C113" s="521" t="s">
        <v>5183</v>
      </c>
      <c r="D113" s="685"/>
      <c r="E113" s="705">
        <v>5</v>
      </c>
      <c r="F113" s="705">
        <v>1</v>
      </c>
      <c r="G113" s="705">
        <v>1</v>
      </c>
      <c r="H113" s="705"/>
      <c r="I113" s="705">
        <v>1</v>
      </c>
      <c r="J113" s="705">
        <v>1</v>
      </c>
      <c r="K113" s="705"/>
      <c r="L113" s="705">
        <v>1</v>
      </c>
      <c r="M113" s="705">
        <v>2</v>
      </c>
      <c r="N113" s="705"/>
      <c r="O113" s="705"/>
      <c r="P113" s="705">
        <v>1</v>
      </c>
      <c r="Q113" s="705"/>
      <c r="R113" s="705"/>
      <c r="S113" s="705">
        <v>1</v>
      </c>
      <c r="T113" s="705">
        <v>1</v>
      </c>
      <c r="U113" s="705"/>
      <c r="V113" s="705"/>
      <c r="W113" s="705"/>
      <c r="X113" s="705"/>
      <c r="Y113" s="705"/>
      <c r="Z113" s="705">
        <v>1</v>
      </c>
      <c r="AA113" s="705"/>
      <c r="AB113" s="705">
        <v>1</v>
      </c>
      <c r="AC113" s="705">
        <v>5</v>
      </c>
      <c r="AD113" s="705">
        <v>5</v>
      </c>
      <c r="AE113" s="705">
        <v>1</v>
      </c>
      <c r="AF113" s="705">
        <v>1</v>
      </c>
      <c r="AG113" s="705"/>
      <c r="AH113" s="706"/>
      <c r="AI113" s="706"/>
      <c r="AJ113" s="706"/>
      <c r="AK113" s="707"/>
    </row>
    <row r="114" spans="1:37" s="694" customFormat="1" ht="69.75" x14ac:dyDescent="0.25">
      <c r="A114" s="685">
        <v>96</v>
      </c>
      <c r="B114" s="683" t="s">
        <v>3098</v>
      </c>
      <c r="C114" s="521" t="s">
        <v>5184</v>
      </c>
      <c r="D114" s="685"/>
      <c r="E114" s="685">
        <v>10</v>
      </c>
      <c r="F114" s="685">
        <v>1</v>
      </c>
      <c r="G114" s="685"/>
      <c r="H114" s="685"/>
      <c r="I114" s="685">
        <v>1</v>
      </c>
      <c r="J114" s="685">
        <v>1</v>
      </c>
      <c r="K114" s="685">
        <v>1</v>
      </c>
      <c r="L114" s="685">
        <v>1</v>
      </c>
      <c r="M114" s="685">
        <v>2</v>
      </c>
      <c r="N114" s="685">
        <v>1</v>
      </c>
      <c r="O114" s="685"/>
      <c r="P114" s="685">
        <v>1</v>
      </c>
      <c r="Q114" s="685"/>
      <c r="R114" s="685"/>
      <c r="S114" s="685">
        <v>1</v>
      </c>
      <c r="T114" s="685">
        <v>1</v>
      </c>
      <c r="U114" s="685">
        <v>1</v>
      </c>
      <c r="V114" s="685"/>
      <c r="W114" s="685">
        <v>1</v>
      </c>
      <c r="X114" s="685">
        <v>1</v>
      </c>
      <c r="Y114" s="685">
        <v>1</v>
      </c>
      <c r="Z114" s="685">
        <v>2</v>
      </c>
      <c r="AA114" s="685">
        <v>1</v>
      </c>
      <c r="AB114" s="685"/>
      <c r="AC114" s="685">
        <v>5</v>
      </c>
      <c r="AD114" s="685">
        <v>5</v>
      </c>
      <c r="AE114" s="685">
        <v>2</v>
      </c>
      <c r="AF114" s="685"/>
      <c r="AG114" s="685"/>
      <c r="AH114" s="685"/>
      <c r="AI114" s="685"/>
      <c r="AJ114" s="685"/>
      <c r="AK114" s="698"/>
    </row>
    <row r="115" spans="1:37" s="694" customFormat="1" ht="93" x14ac:dyDescent="0.25">
      <c r="A115" s="685">
        <v>97</v>
      </c>
      <c r="B115" s="683" t="s">
        <v>3099</v>
      </c>
      <c r="C115" s="521" t="s">
        <v>2923</v>
      </c>
      <c r="D115" s="685"/>
      <c r="E115" s="685">
        <v>5</v>
      </c>
      <c r="F115" s="685">
        <v>1</v>
      </c>
      <c r="G115" s="685"/>
      <c r="H115" s="685"/>
      <c r="I115" s="685"/>
      <c r="J115" s="685"/>
      <c r="K115" s="685"/>
      <c r="L115" s="685">
        <v>1</v>
      </c>
      <c r="M115" s="685">
        <v>2</v>
      </c>
      <c r="N115" s="685">
        <v>1</v>
      </c>
      <c r="O115" s="685"/>
      <c r="P115" s="685">
        <v>1</v>
      </c>
      <c r="Q115" s="685"/>
      <c r="R115" s="685"/>
      <c r="S115" s="685">
        <v>1</v>
      </c>
      <c r="T115" s="685"/>
      <c r="U115" s="685">
        <v>1</v>
      </c>
      <c r="V115" s="685"/>
      <c r="W115" s="685">
        <v>1</v>
      </c>
      <c r="X115" s="685"/>
      <c r="Y115" s="685"/>
      <c r="Z115" s="685"/>
      <c r="AA115" s="685">
        <v>1</v>
      </c>
      <c r="AB115" s="685">
        <v>1</v>
      </c>
      <c r="AC115" s="685">
        <v>5</v>
      </c>
      <c r="AD115" s="685">
        <v>5</v>
      </c>
      <c r="AE115" s="685">
        <v>1</v>
      </c>
      <c r="AF115" s="685"/>
      <c r="AG115" s="685"/>
      <c r="AH115" s="685"/>
      <c r="AI115" s="685"/>
      <c r="AJ115" s="685"/>
      <c r="AK115" s="698"/>
    </row>
    <row r="116" spans="1:37" s="694" customFormat="1" ht="69.75" x14ac:dyDescent="0.25">
      <c r="A116" s="685">
        <v>98</v>
      </c>
      <c r="B116" s="683" t="s">
        <v>2721</v>
      </c>
      <c r="C116" s="521" t="s">
        <v>2924</v>
      </c>
      <c r="D116" s="685"/>
      <c r="E116" s="685">
        <v>5</v>
      </c>
      <c r="F116" s="685">
        <v>1</v>
      </c>
      <c r="G116" s="685"/>
      <c r="H116" s="685"/>
      <c r="I116" s="685"/>
      <c r="J116" s="685"/>
      <c r="K116" s="685"/>
      <c r="L116" s="685"/>
      <c r="M116" s="685"/>
      <c r="N116" s="685">
        <v>2</v>
      </c>
      <c r="O116" s="685">
        <v>1</v>
      </c>
      <c r="P116" s="685"/>
      <c r="Q116" s="685"/>
      <c r="R116" s="685"/>
      <c r="S116" s="685"/>
      <c r="T116" s="685">
        <v>1</v>
      </c>
      <c r="U116" s="685"/>
      <c r="V116" s="685"/>
      <c r="W116" s="685"/>
      <c r="X116" s="685"/>
      <c r="Y116" s="685">
        <v>1</v>
      </c>
      <c r="Z116" s="685"/>
      <c r="AA116" s="685"/>
      <c r="AB116" s="685">
        <v>3</v>
      </c>
      <c r="AC116" s="685">
        <v>5</v>
      </c>
      <c r="AD116" s="685"/>
      <c r="AE116" s="685">
        <v>2</v>
      </c>
      <c r="AF116" s="685"/>
      <c r="AG116" s="685"/>
      <c r="AH116" s="685"/>
      <c r="AI116" s="685"/>
      <c r="AJ116" s="685"/>
      <c r="AK116" s="698">
        <v>2</v>
      </c>
    </row>
    <row r="117" spans="1:37" s="697" customFormat="1" ht="22.5" x14ac:dyDescent="0.25">
      <c r="A117" s="874"/>
      <c r="B117" s="871"/>
      <c r="C117" s="695" t="s">
        <v>97</v>
      </c>
      <c r="D117" s="696"/>
      <c r="E117" s="696">
        <f>SUM(E98:E116)</f>
        <v>134</v>
      </c>
      <c r="F117" s="696">
        <f t="shared" ref="F117:AJ117" si="8">SUM(F98:F116)</f>
        <v>20</v>
      </c>
      <c r="G117" s="696">
        <f t="shared" si="8"/>
        <v>4</v>
      </c>
      <c r="H117" s="696">
        <f t="shared" si="8"/>
        <v>4</v>
      </c>
      <c r="I117" s="696">
        <f t="shared" si="8"/>
        <v>17</v>
      </c>
      <c r="J117" s="696">
        <f t="shared" si="8"/>
        <v>17</v>
      </c>
      <c r="K117" s="696">
        <f t="shared" si="8"/>
        <v>1</v>
      </c>
      <c r="L117" s="696">
        <f t="shared" si="8"/>
        <v>26</v>
      </c>
      <c r="M117" s="696">
        <f t="shared" si="8"/>
        <v>44</v>
      </c>
      <c r="N117" s="696">
        <f t="shared" si="8"/>
        <v>26</v>
      </c>
      <c r="O117" s="696">
        <f t="shared" si="8"/>
        <v>1</v>
      </c>
      <c r="P117" s="696">
        <f t="shared" si="8"/>
        <v>31</v>
      </c>
      <c r="Q117" s="696">
        <f t="shared" si="8"/>
        <v>0</v>
      </c>
      <c r="R117" s="696">
        <f t="shared" si="8"/>
        <v>0</v>
      </c>
      <c r="S117" s="696">
        <f t="shared" si="8"/>
        <v>20</v>
      </c>
      <c r="T117" s="696">
        <f t="shared" si="8"/>
        <v>20</v>
      </c>
      <c r="U117" s="696">
        <f t="shared" si="8"/>
        <v>7</v>
      </c>
      <c r="V117" s="696">
        <f t="shared" si="8"/>
        <v>0</v>
      </c>
      <c r="W117" s="696">
        <f t="shared" si="8"/>
        <v>6</v>
      </c>
      <c r="X117" s="696">
        <f t="shared" si="8"/>
        <v>3</v>
      </c>
      <c r="Y117" s="696">
        <f t="shared" si="8"/>
        <v>2</v>
      </c>
      <c r="Z117" s="696">
        <f t="shared" si="8"/>
        <v>22</v>
      </c>
      <c r="AA117" s="696">
        <f t="shared" si="8"/>
        <v>2</v>
      </c>
      <c r="AB117" s="696">
        <f t="shared" si="8"/>
        <v>16</v>
      </c>
      <c r="AC117" s="696">
        <f t="shared" si="8"/>
        <v>132</v>
      </c>
      <c r="AD117" s="696">
        <f t="shared" si="8"/>
        <v>200</v>
      </c>
      <c r="AE117" s="696">
        <f t="shared" si="8"/>
        <v>93</v>
      </c>
      <c r="AF117" s="696">
        <f t="shared" si="8"/>
        <v>20</v>
      </c>
      <c r="AG117" s="696">
        <f t="shared" si="8"/>
        <v>4</v>
      </c>
      <c r="AH117" s="696">
        <f t="shared" si="8"/>
        <v>0</v>
      </c>
      <c r="AI117" s="696">
        <f t="shared" si="8"/>
        <v>0</v>
      </c>
      <c r="AJ117" s="696">
        <f t="shared" si="8"/>
        <v>0</v>
      </c>
      <c r="AK117" s="696">
        <f>SUM(AK98:AK116)</f>
        <v>2</v>
      </c>
    </row>
    <row r="118" spans="1:37" s="694" customFormat="1" ht="23.25" x14ac:dyDescent="0.25">
      <c r="A118" s="875"/>
      <c r="B118" s="872"/>
      <c r="C118" s="521" t="s">
        <v>3060</v>
      </c>
      <c r="D118" s="685">
        <v>9</v>
      </c>
      <c r="E118" s="685">
        <v>64</v>
      </c>
      <c r="F118" s="685">
        <v>15</v>
      </c>
      <c r="G118" s="685">
        <v>1</v>
      </c>
      <c r="H118" s="685">
        <v>0</v>
      </c>
      <c r="I118" s="685">
        <v>0</v>
      </c>
      <c r="J118" s="685">
        <v>0</v>
      </c>
      <c r="K118" s="685">
        <v>0</v>
      </c>
      <c r="L118" s="685">
        <v>8</v>
      </c>
      <c r="M118" s="685">
        <v>8</v>
      </c>
      <c r="N118" s="685">
        <v>0</v>
      </c>
      <c r="O118" s="685">
        <v>0</v>
      </c>
      <c r="P118" s="685">
        <v>0</v>
      </c>
      <c r="Q118" s="685">
        <v>0</v>
      </c>
      <c r="R118" s="685">
        <v>0</v>
      </c>
      <c r="S118" s="685">
        <v>0</v>
      </c>
      <c r="T118" s="685">
        <v>1</v>
      </c>
      <c r="U118" s="685">
        <v>1</v>
      </c>
      <c r="V118" s="685">
        <v>2</v>
      </c>
      <c r="W118" s="685">
        <v>1</v>
      </c>
      <c r="X118" s="685">
        <v>0</v>
      </c>
      <c r="Y118" s="685">
        <v>7</v>
      </c>
      <c r="Z118" s="685">
        <v>1</v>
      </c>
      <c r="AA118" s="685">
        <v>0</v>
      </c>
      <c r="AB118" s="685">
        <v>5</v>
      </c>
      <c r="AC118" s="685">
        <v>6</v>
      </c>
      <c r="AD118" s="685">
        <v>41</v>
      </c>
      <c r="AE118" s="685">
        <v>27</v>
      </c>
      <c r="AF118" s="685">
        <v>0</v>
      </c>
      <c r="AG118" s="685">
        <v>0</v>
      </c>
      <c r="AH118" s="685">
        <v>0</v>
      </c>
      <c r="AI118" s="685">
        <v>0</v>
      </c>
      <c r="AJ118" s="685">
        <v>0</v>
      </c>
      <c r="AK118" s="698">
        <v>0</v>
      </c>
    </row>
    <row r="119" spans="1:37" s="697" customFormat="1" ht="22.5" x14ac:dyDescent="0.25">
      <c r="A119" s="876"/>
      <c r="B119" s="873"/>
      <c r="C119" s="695" t="s">
        <v>474</v>
      </c>
      <c r="D119" s="696">
        <f>D118+D117</f>
        <v>9</v>
      </c>
      <c r="E119" s="696">
        <f t="shared" ref="E119:AK119" si="9">E118+E117</f>
        <v>198</v>
      </c>
      <c r="F119" s="696">
        <f t="shared" si="9"/>
        <v>35</v>
      </c>
      <c r="G119" s="696">
        <f t="shared" si="9"/>
        <v>5</v>
      </c>
      <c r="H119" s="696">
        <f t="shared" si="9"/>
        <v>4</v>
      </c>
      <c r="I119" s="696">
        <f t="shared" si="9"/>
        <v>17</v>
      </c>
      <c r="J119" s="696">
        <f t="shared" si="9"/>
        <v>17</v>
      </c>
      <c r="K119" s="696">
        <f t="shared" si="9"/>
        <v>1</v>
      </c>
      <c r="L119" s="696">
        <f t="shared" si="9"/>
        <v>34</v>
      </c>
      <c r="M119" s="696">
        <f t="shared" si="9"/>
        <v>52</v>
      </c>
      <c r="N119" s="696">
        <f t="shared" si="9"/>
        <v>26</v>
      </c>
      <c r="O119" s="696">
        <f t="shared" si="9"/>
        <v>1</v>
      </c>
      <c r="P119" s="696">
        <f t="shared" si="9"/>
        <v>31</v>
      </c>
      <c r="Q119" s="696">
        <f t="shared" si="9"/>
        <v>0</v>
      </c>
      <c r="R119" s="696">
        <f t="shared" si="9"/>
        <v>0</v>
      </c>
      <c r="S119" s="696">
        <f t="shared" si="9"/>
        <v>20</v>
      </c>
      <c r="T119" s="696">
        <f t="shared" si="9"/>
        <v>21</v>
      </c>
      <c r="U119" s="696">
        <f t="shared" si="9"/>
        <v>8</v>
      </c>
      <c r="V119" s="696">
        <f t="shared" si="9"/>
        <v>2</v>
      </c>
      <c r="W119" s="696">
        <f t="shared" si="9"/>
        <v>7</v>
      </c>
      <c r="X119" s="696">
        <f t="shared" si="9"/>
        <v>3</v>
      </c>
      <c r="Y119" s="696">
        <f t="shared" si="9"/>
        <v>9</v>
      </c>
      <c r="Z119" s="696">
        <f t="shared" si="9"/>
        <v>23</v>
      </c>
      <c r="AA119" s="696">
        <f t="shared" si="9"/>
        <v>2</v>
      </c>
      <c r="AB119" s="696">
        <f t="shared" si="9"/>
        <v>21</v>
      </c>
      <c r="AC119" s="696">
        <f t="shared" si="9"/>
        <v>138</v>
      </c>
      <c r="AD119" s="696">
        <f t="shared" si="9"/>
        <v>241</v>
      </c>
      <c r="AE119" s="696">
        <f t="shared" si="9"/>
        <v>120</v>
      </c>
      <c r="AF119" s="696">
        <f t="shared" si="9"/>
        <v>20</v>
      </c>
      <c r="AG119" s="696">
        <f t="shared" si="9"/>
        <v>4</v>
      </c>
      <c r="AH119" s="696">
        <f t="shared" si="9"/>
        <v>0</v>
      </c>
      <c r="AI119" s="696">
        <f t="shared" si="9"/>
        <v>0</v>
      </c>
      <c r="AJ119" s="696">
        <f t="shared" si="9"/>
        <v>0</v>
      </c>
      <c r="AK119" s="699">
        <f t="shared" si="9"/>
        <v>2</v>
      </c>
    </row>
    <row r="120" spans="1:37" s="694" customFormat="1" ht="372" x14ac:dyDescent="0.25">
      <c r="A120" s="685">
        <v>99</v>
      </c>
      <c r="B120" s="683" t="s">
        <v>2722</v>
      </c>
      <c r="C120" s="521" t="s">
        <v>3100</v>
      </c>
      <c r="D120" s="685"/>
      <c r="E120" s="685">
        <v>20</v>
      </c>
      <c r="F120" s="685">
        <v>1</v>
      </c>
      <c r="G120" s="685"/>
      <c r="H120" s="685"/>
      <c r="I120" s="685">
        <v>1</v>
      </c>
      <c r="J120" s="685">
        <v>2</v>
      </c>
      <c r="K120" s="685"/>
      <c r="L120" s="685">
        <v>2</v>
      </c>
      <c r="M120" s="685">
        <v>3</v>
      </c>
      <c r="N120" s="685">
        <v>3</v>
      </c>
      <c r="O120" s="685"/>
      <c r="P120" s="685">
        <v>3</v>
      </c>
      <c r="Q120" s="685"/>
      <c r="R120" s="685"/>
      <c r="S120" s="685">
        <v>2</v>
      </c>
      <c r="T120" s="685"/>
      <c r="U120" s="685"/>
      <c r="V120" s="685"/>
      <c r="W120" s="685">
        <v>1</v>
      </c>
      <c r="X120" s="685"/>
      <c r="Y120" s="685"/>
      <c r="Z120" s="685">
        <v>1</v>
      </c>
      <c r="AA120" s="685"/>
      <c r="AB120" s="685">
        <v>3</v>
      </c>
      <c r="AC120" s="685">
        <v>10</v>
      </c>
      <c r="AD120" s="685">
        <v>20</v>
      </c>
      <c r="AE120" s="685">
        <v>5</v>
      </c>
      <c r="AF120" s="685"/>
      <c r="AG120" s="685"/>
      <c r="AH120" s="685"/>
      <c r="AI120" s="685"/>
      <c r="AJ120" s="685"/>
      <c r="AK120" s="698"/>
    </row>
    <row r="121" spans="1:37" s="694" customFormat="1" ht="93" x14ac:dyDescent="0.25">
      <c r="A121" s="685">
        <v>100</v>
      </c>
      <c r="B121" s="683" t="s">
        <v>3101</v>
      </c>
      <c r="C121" s="521" t="s">
        <v>2925</v>
      </c>
      <c r="D121" s="685"/>
      <c r="E121" s="685">
        <v>5</v>
      </c>
      <c r="F121" s="685">
        <v>1</v>
      </c>
      <c r="G121" s="685"/>
      <c r="H121" s="685"/>
      <c r="I121" s="685"/>
      <c r="J121" s="685"/>
      <c r="K121" s="685"/>
      <c r="L121" s="685">
        <v>1</v>
      </c>
      <c r="M121" s="685">
        <v>2</v>
      </c>
      <c r="N121" s="685">
        <v>1</v>
      </c>
      <c r="O121" s="685"/>
      <c r="P121" s="685">
        <v>1</v>
      </c>
      <c r="Q121" s="685"/>
      <c r="R121" s="685"/>
      <c r="S121" s="685">
        <v>1</v>
      </c>
      <c r="T121" s="685"/>
      <c r="U121" s="685"/>
      <c r="V121" s="685"/>
      <c r="W121" s="685"/>
      <c r="X121" s="685"/>
      <c r="Y121" s="685"/>
      <c r="Z121" s="685">
        <v>1</v>
      </c>
      <c r="AA121" s="685"/>
      <c r="AB121" s="685">
        <v>1</v>
      </c>
      <c r="AC121" s="685">
        <v>5</v>
      </c>
      <c r="AD121" s="685">
        <v>5</v>
      </c>
      <c r="AE121" s="685">
        <v>1</v>
      </c>
      <c r="AF121" s="685">
        <v>1</v>
      </c>
      <c r="AG121" s="685"/>
      <c r="AH121" s="685"/>
      <c r="AI121" s="685"/>
      <c r="AJ121" s="685"/>
      <c r="AK121" s="698"/>
    </row>
    <row r="122" spans="1:37" s="694" customFormat="1" ht="46.5" x14ac:dyDescent="0.25">
      <c r="A122" s="685">
        <v>101</v>
      </c>
      <c r="B122" s="683" t="s">
        <v>2723</v>
      </c>
      <c r="C122" s="521" t="s">
        <v>2926</v>
      </c>
      <c r="D122" s="685"/>
      <c r="E122" s="685">
        <v>7</v>
      </c>
      <c r="F122" s="685">
        <v>1</v>
      </c>
      <c r="G122" s="685"/>
      <c r="H122" s="685"/>
      <c r="I122" s="685"/>
      <c r="J122" s="685">
        <v>1</v>
      </c>
      <c r="K122" s="685"/>
      <c r="L122" s="685">
        <v>1</v>
      </c>
      <c r="M122" s="685">
        <v>2</v>
      </c>
      <c r="N122" s="685">
        <v>1</v>
      </c>
      <c r="O122" s="685"/>
      <c r="P122" s="685">
        <v>1</v>
      </c>
      <c r="Q122" s="685"/>
      <c r="R122" s="685"/>
      <c r="S122" s="685">
        <v>1</v>
      </c>
      <c r="T122" s="685"/>
      <c r="U122" s="685"/>
      <c r="V122" s="685"/>
      <c r="W122" s="685"/>
      <c r="X122" s="685"/>
      <c r="Y122" s="685"/>
      <c r="Z122" s="685">
        <v>1</v>
      </c>
      <c r="AA122" s="685"/>
      <c r="AB122" s="685">
        <v>1</v>
      </c>
      <c r="AC122" s="685">
        <v>5</v>
      </c>
      <c r="AD122" s="685">
        <v>5</v>
      </c>
      <c r="AE122" s="685">
        <v>1</v>
      </c>
      <c r="AF122" s="685"/>
      <c r="AG122" s="685"/>
      <c r="AH122" s="685"/>
      <c r="AI122" s="685"/>
      <c r="AJ122" s="685"/>
      <c r="AK122" s="698"/>
    </row>
    <row r="123" spans="1:37" s="694" customFormat="1" ht="69.75" x14ac:dyDescent="0.25">
      <c r="A123" s="685">
        <v>102</v>
      </c>
      <c r="B123" s="683" t="s">
        <v>2724</v>
      </c>
      <c r="C123" s="521" t="s">
        <v>3102</v>
      </c>
      <c r="D123" s="685"/>
      <c r="E123" s="685">
        <v>5</v>
      </c>
      <c r="F123" s="685">
        <v>1</v>
      </c>
      <c r="G123" s="685"/>
      <c r="H123" s="685"/>
      <c r="I123" s="685"/>
      <c r="J123" s="685">
        <v>1</v>
      </c>
      <c r="K123" s="685"/>
      <c r="L123" s="685">
        <v>1</v>
      </c>
      <c r="M123" s="685">
        <v>2</v>
      </c>
      <c r="N123" s="685">
        <v>1</v>
      </c>
      <c r="O123" s="685"/>
      <c r="P123" s="685">
        <v>1</v>
      </c>
      <c r="Q123" s="685"/>
      <c r="R123" s="685"/>
      <c r="S123" s="685">
        <v>1</v>
      </c>
      <c r="T123" s="685"/>
      <c r="U123" s="685"/>
      <c r="V123" s="685"/>
      <c r="W123" s="685"/>
      <c r="X123" s="685"/>
      <c r="Y123" s="685"/>
      <c r="Z123" s="685">
        <v>1</v>
      </c>
      <c r="AA123" s="685"/>
      <c r="AB123" s="685">
        <v>1</v>
      </c>
      <c r="AC123" s="685">
        <v>5</v>
      </c>
      <c r="AD123" s="685">
        <v>5</v>
      </c>
      <c r="AE123" s="685">
        <v>1</v>
      </c>
      <c r="AF123" s="685"/>
      <c r="AG123" s="685"/>
      <c r="AH123" s="685"/>
      <c r="AI123" s="685"/>
      <c r="AJ123" s="685"/>
      <c r="AK123" s="698"/>
    </row>
    <row r="124" spans="1:37" s="694" customFormat="1" ht="69.75" x14ac:dyDescent="0.25">
      <c r="A124" s="685">
        <v>103</v>
      </c>
      <c r="B124" s="683" t="s">
        <v>3103</v>
      </c>
      <c r="C124" s="521" t="s">
        <v>2927</v>
      </c>
      <c r="D124" s="685"/>
      <c r="E124" s="685">
        <v>5</v>
      </c>
      <c r="F124" s="685">
        <v>1</v>
      </c>
      <c r="G124" s="685"/>
      <c r="H124" s="685"/>
      <c r="I124" s="685"/>
      <c r="J124" s="685">
        <v>1</v>
      </c>
      <c r="K124" s="685"/>
      <c r="L124" s="685">
        <v>1</v>
      </c>
      <c r="M124" s="685">
        <v>2</v>
      </c>
      <c r="N124" s="685">
        <v>1</v>
      </c>
      <c r="O124" s="685"/>
      <c r="P124" s="685">
        <v>1</v>
      </c>
      <c r="Q124" s="685"/>
      <c r="R124" s="685"/>
      <c r="S124" s="685">
        <v>1</v>
      </c>
      <c r="T124" s="685"/>
      <c r="U124" s="685"/>
      <c r="V124" s="685"/>
      <c r="W124" s="685"/>
      <c r="X124" s="685"/>
      <c r="Y124" s="685"/>
      <c r="Z124" s="685">
        <v>1</v>
      </c>
      <c r="AA124" s="685"/>
      <c r="AB124" s="685">
        <v>1</v>
      </c>
      <c r="AC124" s="685">
        <v>5</v>
      </c>
      <c r="AD124" s="685">
        <v>5</v>
      </c>
      <c r="AE124" s="685">
        <v>1</v>
      </c>
      <c r="AF124" s="685"/>
      <c r="AG124" s="685"/>
      <c r="AH124" s="685"/>
      <c r="AI124" s="685"/>
      <c r="AJ124" s="685"/>
      <c r="AK124" s="698"/>
    </row>
    <row r="125" spans="1:37" s="694" customFormat="1" ht="69.75" x14ac:dyDescent="0.25">
      <c r="A125" s="685">
        <v>104</v>
      </c>
      <c r="B125" s="683" t="s">
        <v>2725</v>
      </c>
      <c r="C125" s="521" t="s">
        <v>2928</v>
      </c>
      <c r="D125" s="685"/>
      <c r="E125" s="685">
        <v>8</v>
      </c>
      <c r="F125" s="685">
        <v>1</v>
      </c>
      <c r="G125" s="685"/>
      <c r="H125" s="685"/>
      <c r="I125" s="685"/>
      <c r="J125" s="685">
        <v>2</v>
      </c>
      <c r="K125" s="685"/>
      <c r="L125" s="685">
        <v>2</v>
      </c>
      <c r="M125" s="685">
        <v>2</v>
      </c>
      <c r="N125" s="685">
        <v>2</v>
      </c>
      <c r="O125" s="685"/>
      <c r="P125" s="685">
        <v>2</v>
      </c>
      <c r="Q125" s="685"/>
      <c r="R125" s="685"/>
      <c r="S125" s="685">
        <v>2</v>
      </c>
      <c r="T125" s="685"/>
      <c r="U125" s="685"/>
      <c r="V125" s="685"/>
      <c r="W125" s="685"/>
      <c r="X125" s="685">
        <v>1</v>
      </c>
      <c r="Y125" s="685"/>
      <c r="Z125" s="685">
        <v>1</v>
      </c>
      <c r="AA125" s="685"/>
      <c r="AB125" s="685">
        <v>3</v>
      </c>
      <c r="AC125" s="685">
        <v>7</v>
      </c>
      <c r="AD125" s="685">
        <v>10</v>
      </c>
      <c r="AE125" s="685">
        <v>3</v>
      </c>
      <c r="AF125" s="685"/>
      <c r="AG125" s="685"/>
      <c r="AH125" s="685"/>
      <c r="AI125" s="685"/>
      <c r="AJ125" s="685"/>
      <c r="AK125" s="698"/>
    </row>
    <row r="126" spans="1:37" s="694" customFormat="1" ht="279" x14ac:dyDescent="0.25">
      <c r="A126" s="685">
        <v>105</v>
      </c>
      <c r="B126" s="683" t="s">
        <v>2726</v>
      </c>
      <c r="C126" s="521" t="s">
        <v>4117</v>
      </c>
      <c r="D126" s="685"/>
      <c r="E126" s="685">
        <v>20</v>
      </c>
      <c r="F126" s="685">
        <v>4</v>
      </c>
      <c r="G126" s="685"/>
      <c r="H126" s="685"/>
      <c r="I126" s="685"/>
      <c r="J126" s="685">
        <v>2</v>
      </c>
      <c r="K126" s="685"/>
      <c r="L126" s="685">
        <v>2</v>
      </c>
      <c r="M126" s="685">
        <v>2</v>
      </c>
      <c r="N126" s="685">
        <v>2</v>
      </c>
      <c r="O126" s="685"/>
      <c r="P126" s="685">
        <v>2</v>
      </c>
      <c r="Q126" s="685"/>
      <c r="R126" s="685"/>
      <c r="S126" s="685">
        <v>2</v>
      </c>
      <c r="T126" s="685"/>
      <c r="U126" s="685"/>
      <c r="V126" s="685"/>
      <c r="W126" s="685"/>
      <c r="X126" s="685">
        <v>1</v>
      </c>
      <c r="Y126" s="685"/>
      <c r="Z126" s="685">
        <v>1</v>
      </c>
      <c r="AA126" s="685"/>
      <c r="AB126" s="685">
        <v>3</v>
      </c>
      <c r="AC126" s="685">
        <v>7</v>
      </c>
      <c r="AD126" s="685">
        <v>10</v>
      </c>
      <c r="AE126" s="685">
        <v>3</v>
      </c>
      <c r="AF126" s="685">
        <v>2</v>
      </c>
      <c r="AG126" s="685"/>
      <c r="AH126" s="685"/>
      <c r="AI126" s="685"/>
      <c r="AJ126" s="685"/>
      <c r="AK126" s="698"/>
    </row>
    <row r="127" spans="1:37" s="694" customFormat="1" ht="139.5" x14ac:dyDescent="0.25">
      <c r="A127" s="685">
        <v>106</v>
      </c>
      <c r="B127" s="683" t="s">
        <v>2727</v>
      </c>
      <c r="C127" s="521" t="s">
        <v>2929</v>
      </c>
      <c r="D127" s="685"/>
      <c r="E127" s="685">
        <v>10</v>
      </c>
      <c r="F127" s="685"/>
      <c r="G127" s="685"/>
      <c r="H127" s="685"/>
      <c r="I127" s="685"/>
      <c r="J127" s="685">
        <v>2</v>
      </c>
      <c r="K127" s="685"/>
      <c r="L127" s="685">
        <v>2</v>
      </c>
      <c r="M127" s="685">
        <v>2</v>
      </c>
      <c r="N127" s="685">
        <v>2</v>
      </c>
      <c r="O127" s="685"/>
      <c r="P127" s="685">
        <v>2</v>
      </c>
      <c r="Q127" s="685"/>
      <c r="R127" s="685"/>
      <c r="S127" s="685">
        <v>2</v>
      </c>
      <c r="T127" s="685"/>
      <c r="U127" s="685"/>
      <c r="V127" s="685"/>
      <c r="W127" s="685"/>
      <c r="X127" s="685">
        <v>1</v>
      </c>
      <c r="Y127" s="685"/>
      <c r="Z127" s="685">
        <v>1</v>
      </c>
      <c r="AA127" s="685"/>
      <c r="AB127" s="685">
        <v>3</v>
      </c>
      <c r="AC127" s="685">
        <v>7</v>
      </c>
      <c r="AD127" s="685">
        <v>10</v>
      </c>
      <c r="AE127" s="685">
        <v>3</v>
      </c>
      <c r="AF127" s="685">
        <v>1</v>
      </c>
      <c r="AG127" s="685">
        <v>1</v>
      </c>
      <c r="AH127" s="685"/>
      <c r="AI127" s="685"/>
      <c r="AJ127" s="685"/>
      <c r="AK127" s="698"/>
    </row>
    <row r="128" spans="1:37" s="694" customFormat="1" ht="139.5" x14ac:dyDescent="0.25">
      <c r="A128" s="685">
        <v>107</v>
      </c>
      <c r="B128" s="683" t="s">
        <v>2728</v>
      </c>
      <c r="C128" s="708" t="s">
        <v>3104</v>
      </c>
      <c r="D128" s="685"/>
      <c r="E128" s="685">
        <v>10</v>
      </c>
      <c r="F128" s="685"/>
      <c r="G128" s="685"/>
      <c r="H128" s="685"/>
      <c r="I128" s="685"/>
      <c r="J128" s="685">
        <v>2</v>
      </c>
      <c r="K128" s="685"/>
      <c r="L128" s="685">
        <v>2</v>
      </c>
      <c r="M128" s="685">
        <v>2</v>
      </c>
      <c r="N128" s="685">
        <v>2</v>
      </c>
      <c r="O128" s="685"/>
      <c r="P128" s="685">
        <v>2</v>
      </c>
      <c r="Q128" s="685"/>
      <c r="R128" s="685"/>
      <c r="S128" s="685">
        <v>2</v>
      </c>
      <c r="T128" s="685"/>
      <c r="U128" s="685"/>
      <c r="V128" s="685"/>
      <c r="W128" s="685"/>
      <c r="X128" s="685">
        <v>1</v>
      </c>
      <c r="Y128" s="685"/>
      <c r="Z128" s="685">
        <v>1</v>
      </c>
      <c r="AA128" s="685"/>
      <c r="AB128" s="685">
        <v>3</v>
      </c>
      <c r="AC128" s="685">
        <v>7</v>
      </c>
      <c r="AD128" s="685">
        <v>10</v>
      </c>
      <c r="AE128" s="685">
        <v>3</v>
      </c>
      <c r="AF128" s="685">
        <v>1</v>
      </c>
      <c r="AG128" s="685">
        <v>1</v>
      </c>
      <c r="AH128" s="685"/>
      <c r="AI128" s="685"/>
      <c r="AJ128" s="685"/>
      <c r="AK128" s="698"/>
    </row>
    <row r="129" spans="1:37" s="694" customFormat="1" ht="93" x14ac:dyDescent="0.25">
      <c r="A129" s="685">
        <v>108</v>
      </c>
      <c r="B129" s="683" t="s">
        <v>2729</v>
      </c>
      <c r="C129" s="521" t="s">
        <v>3105</v>
      </c>
      <c r="D129" s="685"/>
      <c r="E129" s="685">
        <v>7</v>
      </c>
      <c r="F129" s="685"/>
      <c r="G129" s="685"/>
      <c r="H129" s="685"/>
      <c r="I129" s="685"/>
      <c r="J129" s="685">
        <v>1</v>
      </c>
      <c r="K129" s="685"/>
      <c r="L129" s="685">
        <v>1</v>
      </c>
      <c r="M129" s="685">
        <v>2</v>
      </c>
      <c r="N129" s="685">
        <v>1</v>
      </c>
      <c r="O129" s="685"/>
      <c r="P129" s="685">
        <v>1</v>
      </c>
      <c r="Q129" s="685"/>
      <c r="R129" s="685"/>
      <c r="S129" s="685">
        <v>1</v>
      </c>
      <c r="T129" s="685"/>
      <c r="U129" s="685"/>
      <c r="V129" s="685"/>
      <c r="W129" s="685"/>
      <c r="X129" s="685"/>
      <c r="Y129" s="685"/>
      <c r="Z129" s="685">
        <v>1</v>
      </c>
      <c r="AA129" s="685"/>
      <c r="AB129" s="685">
        <v>1</v>
      </c>
      <c r="AC129" s="685">
        <v>5</v>
      </c>
      <c r="AD129" s="685">
        <v>5</v>
      </c>
      <c r="AE129" s="685">
        <v>1</v>
      </c>
      <c r="AF129" s="685">
        <v>1</v>
      </c>
      <c r="AG129" s="685">
        <v>1</v>
      </c>
      <c r="AH129" s="685"/>
      <c r="AI129" s="685"/>
      <c r="AJ129" s="685"/>
      <c r="AK129" s="698"/>
    </row>
    <row r="130" spans="1:37" s="694" customFormat="1" ht="69.75" x14ac:dyDescent="0.25">
      <c r="A130" s="685">
        <v>109</v>
      </c>
      <c r="B130" s="683" t="s">
        <v>2730</v>
      </c>
      <c r="C130" s="521" t="s">
        <v>3106</v>
      </c>
      <c r="D130" s="685"/>
      <c r="E130" s="685">
        <v>6</v>
      </c>
      <c r="F130" s="685"/>
      <c r="G130" s="685"/>
      <c r="H130" s="685"/>
      <c r="I130" s="685"/>
      <c r="J130" s="685">
        <v>1</v>
      </c>
      <c r="K130" s="685"/>
      <c r="L130" s="685">
        <v>1</v>
      </c>
      <c r="M130" s="685">
        <v>2</v>
      </c>
      <c r="N130" s="685">
        <v>1</v>
      </c>
      <c r="O130" s="685"/>
      <c r="P130" s="685">
        <v>1</v>
      </c>
      <c r="Q130" s="685"/>
      <c r="R130" s="685"/>
      <c r="S130" s="685">
        <v>1</v>
      </c>
      <c r="T130" s="685"/>
      <c r="U130" s="685"/>
      <c r="V130" s="685"/>
      <c r="W130" s="685"/>
      <c r="X130" s="685"/>
      <c r="Y130" s="685"/>
      <c r="Z130" s="685">
        <v>1</v>
      </c>
      <c r="AA130" s="685"/>
      <c r="AB130" s="685">
        <v>1</v>
      </c>
      <c r="AC130" s="685">
        <v>5</v>
      </c>
      <c r="AD130" s="685">
        <v>5</v>
      </c>
      <c r="AE130" s="685">
        <v>1</v>
      </c>
      <c r="AF130" s="685"/>
      <c r="AG130" s="685"/>
      <c r="AH130" s="685"/>
      <c r="AI130" s="685"/>
      <c r="AJ130" s="685"/>
      <c r="AK130" s="698"/>
    </row>
    <row r="131" spans="1:37" s="697" customFormat="1" ht="22.5" x14ac:dyDescent="0.25">
      <c r="A131" s="871"/>
      <c r="B131" s="871"/>
      <c r="C131" s="695" t="s">
        <v>97</v>
      </c>
      <c r="D131" s="696"/>
      <c r="E131" s="696">
        <f>SUM(E120:E130)</f>
        <v>103</v>
      </c>
      <c r="F131" s="696">
        <f t="shared" ref="F131:AK131" si="10">SUM(F120:F130)</f>
        <v>10</v>
      </c>
      <c r="G131" s="696">
        <f t="shared" si="10"/>
        <v>0</v>
      </c>
      <c r="H131" s="696">
        <f t="shared" si="10"/>
        <v>0</v>
      </c>
      <c r="I131" s="696">
        <f t="shared" si="10"/>
        <v>1</v>
      </c>
      <c r="J131" s="696">
        <f t="shared" si="10"/>
        <v>15</v>
      </c>
      <c r="K131" s="696">
        <f t="shared" si="10"/>
        <v>0</v>
      </c>
      <c r="L131" s="696">
        <f t="shared" si="10"/>
        <v>16</v>
      </c>
      <c r="M131" s="696">
        <f t="shared" si="10"/>
        <v>23</v>
      </c>
      <c r="N131" s="696">
        <f t="shared" si="10"/>
        <v>17</v>
      </c>
      <c r="O131" s="696">
        <f t="shared" si="10"/>
        <v>0</v>
      </c>
      <c r="P131" s="696">
        <f t="shared" si="10"/>
        <v>17</v>
      </c>
      <c r="Q131" s="696">
        <f t="shared" si="10"/>
        <v>0</v>
      </c>
      <c r="R131" s="696">
        <f t="shared" si="10"/>
        <v>0</v>
      </c>
      <c r="S131" s="696">
        <f t="shared" si="10"/>
        <v>16</v>
      </c>
      <c r="T131" s="696">
        <f t="shared" si="10"/>
        <v>0</v>
      </c>
      <c r="U131" s="696">
        <f t="shared" si="10"/>
        <v>0</v>
      </c>
      <c r="V131" s="696">
        <f t="shared" si="10"/>
        <v>0</v>
      </c>
      <c r="W131" s="696">
        <f t="shared" si="10"/>
        <v>1</v>
      </c>
      <c r="X131" s="696">
        <f t="shared" si="10"/>
        <v>4</v>
      </c>
      <c r="Y131" s="696">
        <f t="shared" si="10"/>
        <v>0</v>
      </c>
      <c r="Z131" s="696">
        <f t="shared" si="10"/>
        <v>11</v>
      </c>
      <c r="AA131" s="696">
        <f t="shared" si="10"/>
        <v>0</v>
      </c>
      <c r="AB131" s="696">
        <f t="shared" si="10"/>
        <v>21</v>
      </c>
      <c r="AC131" s="696">
        <f t="shared" si="10"/>
        <v>68</v>
      </c>
      <c r="AD131" s="696">
        <f t="shared" si="10"/>
        <v>90</v>
      </c>
      <c r="AE131" s="696">
        <f t="shared" si="10"/>
        <v>23</v>
      </c>
      <c r="AF131" s="696">
        <f t="shared" si="10"/>
        <v>6</v>
      </c>
      <c r="AG131" s="696">
        <f t="shared" si="10"/>
        <v>3</v>
      </c>
      <c r="AH131" s="696">
        <f t="shared" si="10"/>
        <v>0</v>
      </c>
      <c r="AI131" s="696">
        <f t="shared" si="10"/>
        <v>0</v>
      </c>
      <c r="AJ131" s="696">
        <f t="shared" si="10"/>
        <v>0</v>
      </c>
      <c r="AK131" s="696">
        <f t="shared" si="10"/>
        <v>0</v>
      </c>
    </row>
    <row r="132" spans="1:37" s="694" customFormat="1" ht="23.25" x14ac:dyDescent="0.25">
      <c r="A132" s="872"/>
      <c r="B132" s="872"/>
      <c r="C132" s="521" t="s">
        <v>3060</v>
      </c>
      <c r="D132" s="685">
        <v>0</v>
      </c>
      <c r="E132" s="685">
        <v>0</v>
      </c>
      <c r="F132" s="685">
        <v>0</v>
      </c>
      <c r="G132" s="685">
        <v>0</v>
      </c>
      <c r="H132" s="685">
        <v>0</v>
      </c>
      <c r="I132" s="685">
        <v>0</v>
      </c>
      <c r="J132" s="685">
        <v>0</v>
      </c>
      <c r="K132" s="685">
        <v>0</v>
      </c>
      <c r="L132" s="685">
        <v>0</v>
      </c>
      <c r="M132" s="685">
        <v>0</v>
      </c>
      <c r="N132" s="685">
        <v>0</v>
      </c>
      <c r="O132" s="685">
        <v>0</v>
      </c>
      <c r="P132" s="685">
        <v>0</v>
      </c>
      <c r="Q132" s="685">
        <v>0</v>
      </c>
      <c r="R132" s="685">
        <v>0</v>
      </c>
      <c r="S132" s="685">
        <v>0</v>
      </c>
      <c r="T132" s="685">
        <v>0</v>
      </c>
      <c r="U132" s="685">
        <v>0</v>
      </c>
      <c r="V132" s="685">
        <v>0</v>
      </c>
      <c r="W132" s="685">
        <v>0</v>
      </c>
      <c r="X132" s="685">
        <v>0</v>
      </c>
      <c r="Y132" s="685">
        <v>0</v>
      </c>
      <c r="Z132" s="685">
        <v>0</v>
      </c>
      <c r="AA132" s="685">
        <v>0</v>
      </c>
      <c r="AB132" s="685">
        <v>0</v>
      </c>
      <c r="AC132" s="685">
        <v>0</v>
      </c>
      <c r="AD132" s="685">
        <v>0</v>
      </c>
      <c r="AE132" s="685">
        <v>0</v>
      </c>
      <c r="AF132" s="685">
        <v>0</v>
      </c>
      <c r="AG132" s="685">
        <v>0</v>
      </c>
      <c r="AH132" s="685">
        <v>0</v>
      </c>
      <c r="AI132" s="685">
        <v>0</v>
      </c>
      <c r="AJ132" s="685">
        <v>0</v>
      </c>
      <c r="AK132" s="698">
        <v>0</v>
      </c>
    </row>
    <row r="133" spans="1:37" s="697" customFormat="1" ht="22.5" x14ac:dyDescent="0.25">
      <c r="A133" s="873"/>
      <c r="B133" s="873"/>
      <c r="C133" s="695" t="s">
        <v>474</v>
      </c>
      <c r="D133" s="696">
        <f>D132+D131</f>
        <v>0</v>
      </c>
      <c r="E133" s="696">
        <f t="shared" ref="E133:AK133" si="11">E132+E131</f>
        <v>103</v>
      </c>
      <c r="F133" s="696">
        <f t="shared" si="11"/>
        <v>10</v>
      </c>
      <c r="G133" s="696">
        <f t="shared" si="11"/>
        <v>0</v>
      </c>
      <c r="H133" s="696">
        <f t="shared" si="11"/>
        <v>0</v>
      </c>
      <c r="I133" s="696">
        <f t="shared" si="11"/>
        <v>1</v>
      </c>
      <c r="J133" s="696">
        <f t="shared" si="11"/>
        <v>15</v>
      </c>
      <c r="K133" s="696">
        <f t="shared" si="11"/>
        <v>0</v>
      </c>
      <c r="L133" s="696">
        <f t="shared" si="11"/>
        <v>16</v>
      </c>
      <c r="M133" s="696">
        <f t="shared" si="11"/>
        <v>23</v>
      </c>
      <c r="N133" s="696">
        <f t="shared" si="11"/>
        <v>17</v>
      </c>
      <c r="O133" s="696">
        <f t="shared" si="11"/>
        <v>0</v>
      </c>
      <c r="P133" s="696">
        <f t="shared" si="11"/>
        <v>17</v>
      </c>
      <c r="Q133" s="696">
        <f t="shared" si="11"/>
        <v>0</v>
      </c>
      <c r="R133" s="696">
        <f t="shared" si="11"/>
        <v>0</v>
      </c>
      <c r="S133" s="696">
        <f t="shared" si="11"/>
        <v>16</v>
      </c>
      <c r="T133" s="696">
        <f t="shared" si="11"/>
        <v>0</v>
      </c>
      <c r="U133" s="696">
        <f t="shared" si="11"/>
        <v>0</v>
      </c>
      <c r="V133" s="696">
        <f t="shared" si="11"/>
        <v>0</v>
      </c>
      <c r="W133" s="696">
        <f t="shared" si="11"/>
        <v>1</v>
      </c>
      <c r="X133" s="696">
        <f t="shared" si="11"/>
        <v>4</v>
      </c>
      <c r="Y133" s="696">
        <f t="shared" si="11"/>
        <v>0</v>
      </c>
      <c r="Z133" s="696">
        <f t="shared" si="11"/>
        <v>11</v>
      </c>
      <c r="AA133" s="696">
        <f t="shared" si="11"/>
        <v>0</v>
      </c>
      <c r="AB133" s="696">
        <f t="shared" si="11"/>
        <v>21</v>
      </c>
      <c r="AC133" s="696">
        <f t="shared" si="11"/>
        <v>68</v>
      </c>
      <c r="AD133" s="696">
        <f t="shared" si="11"/>
        <v>90</v>
      </c>
      <c r="AE133" s="696">
        <f t="shared" si="11"/>
        <v>23</v>
      </c>
      <c r="AF133" s="696">
        <f t="shared" si="11"/>
        <v>6</v>
      </c>
      <c r="AG133" s="696">
        <f t="shared" si="11"/>
        <v>3</v>
      </c>
      <c r="AH133" s="696">
        <f t="shared" si="11"/>
        <v>0</v>
      </c>
      <c r="AI133" s="696">
        <f t="shared" si="11"/>
        <v>0</v>
      </c>
      <c r="AJ133" s="696">
        <f t="shared" si="11"/>
        <v>0</v>
      </c>
      <c r="AK133" s="699">
        <f t="shared" si="11"/>
        <v>0</v>
      </c>
    </row>
    <row r="134" spans="1:37" s="694" customFormat="1" ht="69.75" x14ac:dyDescent="0.25">
      <c r="A134" s="685">
        <v>110</v>
      </c>
      <c r="B134" s="683" t="s">
        <v>1389</v>
      </c>
      <c r="C134" s="521" t="s">
        <v>2930</v>
      </c>
      <c r="D134" s="685"/>
      <c r="E134" s="685">
        <v>5</v>
      </c>
      <c r="F134" s="685">
        <v>1</v>
      </c>
      <c r="G134" s="685"/>
      <c r="H134" s="685"/>
      <c r="I134" s="685">
        <v>1</v>
      </c>
      <c r="J134" s="685">
        <v>1</v>
      </c>
      <c r="K134" s="685"/>
      <c r="L134" s="685">
        <v>1</v>
      </c>
      <c r="M134" s="685">
        <v>1</v>
      </c>
      <c r="N134" s="685">
        <v>1</v>
      </c>
      <c r="O134" s="685"/>
      <c r="P134" s="685">
        <v>5</v>
      </c>
      <c r="Q134" s="685"/>
      <c r="R134" s="685"/>
      <c r="S134" s="685">
        <v>1</v>
      </c>
      <c r="T134" s="685"/>
      <c r="U134" s="685"/>
      <c r="V134" s="685"/>
      <c r="W134" s="685"/>
      <c r="X134" s="685">
        <v>1</v>
      </c>
      <c r="Y134" s="685"/>
      <c r="Z134" s="685">
        <v>1</v>
      </c>
      <c r="AA134" s="685"/>
      <c r="AB134" s="685">
        <v>1</v>
      </c>
      <c r="AC134" s="685">
        <v>5</v>
      </c>
      <c r="AD134" s="685">
        <v>5</v>
      </c>
      <c r="AE134" s="685">
        <v>1</v>
      </c>
      <c r="AF134" s="685"/>
      <c r="AG134" s="685"/>
      <c r="AH134" s="685"/>
      <c r="AI134" s="685"/>
      <c r="AJ134" s="685"/>
      <c r="AK134" s="698"/>
    </row>
    <row r="135" spans="1:37" s="694" customFormat="1" ht="46.5" x14ac:dyDescent="0.25">
      <c r="A135" s="685">
        <v>111</v>
      </c>
      <c r="B135" s="683" t="s">
        <v>2731</v>
      </c>
      <c r="C135" s="521" t="s">
        <v>2931</v>
      </c>
      <c r="D135" s="685"/>
      <c r="E135" s="685">
        <v>5</v>
      </c>
      <c r="F135" s="685">
        <v>1</v>
      </c>
      <c r="G135" s="685"/>
      <c r="H135" s="685"/>
      <c r="I135" s="685">
        <v>1</v>
      </c>
      <c r="J135" s="685"/>
      <c r="K135" s="685"/>
      <c r="L135" s="685">
        <v>1</v>
      </c>
      <c r="M135" s="685">
        <v>3</v>
      </c>
      <c r="N135" s="685">
        <v>1</v>
      </c>
      <c r="O135" s="685"/>
      <c r="P135" s="685"/>
      <c r="Q135" s="685"/>
      <c r="R135" s="685"/>
      <c r="S135" s="685">
        <v>1</v>
      </c>
      <c r="T135" s="685">
        <v>4</v>
      </c>
      <c r="U135" s="685">
        <v>1</v>
      </c>
      <c r="V135" s="685"/>
      <c r="W135" s="685"/>
      <c r="X135" s="685">
        <v>1</v>
      </c>
      <c r="Y135" s="685"/>
      <c r="Z135" s="685">
        <v>2</v>
      </c>
      <c r="AA135" s="685"/>
      <c r="AB135" s="685">
        <v>1</v>
      </c>
      <c r="AC135" s="685">
        <v>10</v>
      </c>
      <c r="AD135" s="685">
        <v>10</v>
      </c>
      <c r="AE135" s="685">
        <v>5</v>
      </c>
      <c r="AF135" s="685"/>
      <c r="AG135" s="685"/>
      <c r="AH135" s="685"/>
      <c r="AI135" s="685"/>
      <c r="AJ135" s="685"/>
      <c r="AK135" s="698"/>
    </row>
    <row r="136" spans="1:37" s="694" customFormat="1" ht="46.5" x14ac:dyDescent="0.25">
      <c r="A136" s="685">
        <v>112</v>
      </c>
      <c r="B136" s="683" t="s">
        <v>3604</v>
      </c>
      <c r="C136" s="521" t="s">
        <v>2875</v>
      </c>
      <c r="D136" s="685"/>
      <c r="E136" s="685">
        <v>5</v>
      </c>
      <c r="F136" s="685">
        <v>1</v>
      </c>
      <c r="G136" s="685">
        <v>0</v>
      </c>
      <c r="H136" s="685">
        <v>0</v>
      </c>
      <c r="I136" s="685">
        <v>1</v>
      </c>
      <c r="J136" s="685">
        <v>1</v>
      </c>
      <c r="K136" s="685">
        <v>0</v>
      </c>
      <c r="L136" s="685">
        <v>1</v>
      </c>
      <c r="M136" s="685">
        <v>2</v>
      </c>
      <c r="N136" s="685">
        <v>1</v>
      </c>
      <c r="O136" s="685">
        <v>0</v>
      </c>
      <c r="P136" s="685">
        <v>0</v>
      </c>
      <c r="Q136" s="685">
        <v>0</v>
      </c>
      <c r="R136" s="685">
        <v>0</v>
      </c>
      <c r="S136" s="685">
        <v>0</v>
      </c>
      <c r="T136" s="685">
        <v>1</v>
      </c>
      <c r="U136" s="685">
        <v>1</v>
      </c>
      <c r="V136" s="685">
        <v>0</v>
      </c>
      <c r="W136" s="685">
        <v>0</v>
      </c>
      <c r="X136" s="685">
        <v>0</v>
      </c>
      <c r="Y136" s="685">
        <v>1</v>
      </c>
      <c r="Z136" s="685">
        <v>0</v>
      </c>
      <c r="AA136" s="685">
        <v>0</v>
      </c>
      <c r="AB136" s="685">
        <v>0</v>
      </c>
      <c r="AC136" s="685">
        <v>10</v>
      </c>
      <c r="AD136" s="685">
        <v>30</v>
      </c>
      <c r="AE136" s="685">
        <v>10</v>
      </c>
      <c r="AF136" s="685">
        <v>0</v>
      </c>
      <c r="AG136" s="685">
        <v>0</v>
      </c>
      <c r="AH136" s="685">
        <v>0</v>
      </c>
      <c r="AI136" s="685">
        <v>0</v>
      </c>
      <c r="AJ136" s="685">
        <v>0</v>
      </c>
      <c r="AK136" s="698">
        <v>0</v>
      </c>
    </row>
    <row r="137" spans="1:37" s="694" customFormat="1" ht="93" x14ac:dyDescent="0.25">
      <c r="A137" s="685">
        <v>113</v>
      </c>
      <c r="B137" s="683" t="s">
        <v>3107</v>
      </c>
      <c r="C137" s="521" t="s">
        <v>2932</v>
      </c>
      <c r="D137" s="685"/>
      <c r="E137" s="685">
        <v>5</v>
      </c>
      <c r="F137" s="685">
        <v>1</v>
      </c>
      <c r="G137" s="685">
        <v>1</v>
      </c>
      <c r="H137" s="685"/>
      <c r="I137" s="685"/>
      <c r="J137" s="685">
        <v>1</v>
      </c>
      <c r="K137" s="685"/>
      <c r="L137" s="685">
        <v>1</v>
      </c>
      <c r="M137" s="685">
        <v>2</v>
      </c>
      <c r="N137" s="685">
        <v>1</v>
      </c>
      <c r="O137" s="685"/>
      <c r="P137" s="685">
        <v>1</v>
      </c>
      <c r="Q137" s="685"/>
      <c r="R137" s="685"/>
      <c r="S137" s="685">
        <v>1</v>
      </c>
      <c r="T137" s="685"/>
      <c r="U137" s="685"/>
      <c r="V137" s="685"/>
      <c r="W137" s="685"/>
      <c r="X137" s="685"/>
      <c r="Y137" s="685"/>
      <c r="Z137" s="685">
        <v>1</v>
      </c>
      <c r="AA137" s="685"/>
      <c r="AB137" s="685">
        <v>1</v>
      </c>
      <c r="AC137" s="685">
        <v>5</v>
      </c>
      <c r="AD137" s="685">
        <v>5</v>
      </c>
      <c r="AE137" s="685">
        <v>1</v>
      </c>
      <c r="AF137" s="685"/>
      <c r="AG137" s="685"/>
      <c r="AH137" s="685"/>
      <c r="AI137" s="685"/>
      <c r="AJ137" s="685"/>
      <c r="AK137" s="698"/>
    </row>
    <row r="138" spans="1:37" s="694" customFormat="1" ht="69.75" x14ac:dyDescent="0.25">
      <c r="A138" s="685">
        <v>114</v>
      </c>
      <c r="B138" s="683" t="s">
        <v>3491</v>
      </c>
      <c r="C138" s="521" t="s">
        <v>2933</v>
      </c>
      <c r="D138" s="685"/>
      <c r="E138" s="685">
        <v>5</v>
      </c>
      <c r="F138" s="685">
        <v>1</v>
      </c>
      <c r="G138" s="685">
        <v>1</v>
      </c>
      <c r="H138" s="685"/>
      <c r="I138" s="685"/>
      <c r="J138" s="685">
        <v>1</v>
      </c>
      <c r="K138" s="685"/>
      <c r="L138" s="685">
        <v>1</v>
      </c>
      <c r="M138" s="685">
        <v>2</v>
      </c>
      <c r="N138" s="685">
        <v>1</v>
      </c>
      <c r="O138" s="685"/>
      <c r="P138" s="685">
        <v>1</v>
      </c>
      <c r="Q138" s="685"/>
      <c r="R138" s="685"/>
      <c r="S138" s="685">
        <v>1</v>
      </c>
      <c r="T138" s="685"/>
      <c r="U138" s="685"/>
      <c r="V138" s="685"/>
      <c r="W138" s="685"/>
      <c r="X138" s="685"/>
      <c r="Y138" s="685"/>
      <c r="Z138" s="685">
        <v>1</v>
      </c>
      <c r="AA138" s="685"/>
      <c r="AB138" s="685">
        <v>1</v>
      </c>
      <c r="AC138" s="685">
        <v>5</v>
      </c>
      <c r="AD138" s="685">
        <v>5</v>
      </c>
      <c r="AE138" s="685">
        <v>1</v>
      </c>
      <c r="AF138" s="685"/>
      <c r="AG138" s="685"/>
      <c r="AH138" s="685"/>
      <c r="AI138" s="685"/>
      <c r="AJ138" s="685"/>
      <c r="AK138" s="698"/>
    </row>
    <row r="139" spans="1:37" s="694" customFormat="1" ht="69.75" x14ac:dyDescent="0.25">
      <c r="A139" s="685">
        <v>115</v>
      </c>
      <c r="B139" s="683" t="s">
        <v>3108</v>
      </c>
      <c r="C139" s="521" t="s">
        <v>2934</v>
      </c>
      <c r="D139" s="685"/>
      <c r="E139" s="685">
        <v>5</v>
      </c>
      <c r="F139" s="685">
        <v>1</v>
      </c>
      <c r="G139" s="685"/>
      <c r="H139" s="685"/>
      <c r="I139" s="685">
        <v>1</v>
      </c>
      <c r="J139" s="685">
        <v>1</v>
      </c>
      <c r="K139" s="685"/>
      <c r="L139" s="685">
        <v>1</v>
      </c>
      <c r="M139" s="685">
        <v>2</v>
      </c>
      <c r="N139" s="685">
        <v>1</v>
      </c>
      <c r="O139" s="685"/>
      <c r="P139" s="685">
        <v>1</v>
      </c>
      <c r="Q139" s="685"/>
      <c r="R139" s="685"/>
      <c r="S139" s="685">
        <v>1</v>
      </c>
      <c r="T139" s="685">
        <v>1</v>
      </c>
      <c r="U139" s="685"/>
      <c r="V139" s="685"/>
      <c r="W139" s="685"/>
      <c r="X139" s="685"/>
      <c r="Y139" s="685"/>
      <c r="Z139" s="685">
        <v>1</v>
      </c>
      <c r="AA139" s="685"/>
      <c r="AB139" s="685">
        <v>1</v>
      </c>
      <c r="AC139" s="685">
        <v>5</v>
      </c>
      <c r="AD139" s="685">
        <v>5</v>
      </c>
      <c r="AE139" s="685">
        <v>1</v>
      </c>
      <c r="AF139" s="685">
        <v>1</v>
      </c>
      <c r="AG139" s="685"/>
      <c r="AH139" s="685"/>
      <c r="AI139" s="685"/>
      <c r="AJ139" s="685"/>
      <c r="AK139" s="698"/>
    </row>
    <row r="140" spans="1:37" s="694" customFormat="1" ht="46.5" x14ac:dyDescent="0.25">
      <c r="A140" s="685">
        <v>116</v>
      </c>
      <c r="B140" s="683" t="s">
        <v>2070</v>
      </c>
      <c r="C140" s="521" t="s">
        <v>2935</v>
      </c>
      <c r="D140" s="685"/>
      <c r="E140" s="685">
        <v>5</v>
      </c>
      <c r="F140" s="685">
        <v>1</v>
      </c>
      <c r="G140" s="685"/>
      <c r="H140" s="685"/>
      <c r="I140" s="685"/>
      <c r="J140" s="685">
        <v>1</v>
      </c>
      <c r="K140" s="685"/>
      <c r="L140" s="685">
        <v>1</v>
      </c>
      <c r="M140" s="685">
        <v>2</v>
      </c>
      <c r="N140" s="685">
        <v>1</v>
      </c>
      <c r="O140" s="685"/>
      <c r="P140" s="685">
        <v>1</v>
      </c>
      <c r="Q140" s="685"/>
      <c r="R140" s="685"/>
      <c r="S140" s="685">
        <v>1</v>
      </c>
      <c r="T140" s="685"/>
      <c r="U140" s="685"/>
      <c r="V140" s="685"/>
      <c r="W140" s="685"/>
      <c r="X140" s="685"/>
      <c r="Y140" s="685"/>
      <c r="Z140" s="685">
        <v>1</v>
      </c>
      <c r="AA140" s="685"/>
      <c r="AB140" s="685">
        <v>1</v>
      </c>
      <c r="AC140" s="685">
        <v>5</v>
      </c>
      <c r="AD140" s="685">
        <v>5</v>
      </c>
      <c r="AE140" s="685">
        <v>5</v>
      </c>
      <c r="AF140" s="685"/>
      <c r="AG140" s="685"/>
      <c r="AH140" s="685"/>
      <c r="AI140" s="685"/>
      <c r="AJ140" s="685"/>
      <c r="AK140" s="698"/>
    </row>
    <row r="141" spans="1:37" s="694" customFormat="1" ht="46.5" x14ac:dyDescent="0.25">
      <c r="A141" s="685">
        <v>117</v>
      </c>
      <c r="B141" s="683" t="s">
        <v>2067</v>
      </c>
      <c r="C141" s="521" t="s">
        <v>2936</v>
      </c>
      <c r="D141" s="685"/>
      <c r="E141" s="685">
        <v>5</v>
      </c>
      <c r="F141" s="685">
        <v>1</v>
      </c>
      <c r="G141" s="685"/>
      <c r="H141" s="685"/>
      <c r="I141" s="685"/>
      <c r="J141" s="685">
        <v>1</v>
      </c>
      <c r="K141" s="685"/>
      <c r="L141" s="685">
        <v>1</v>
      </c>
      <c r="M141" s="685">
        <v>2</v>
      </c>
      <c r="N141" s="685">
        <v>1</v>
      </c>
      <c r="O141" s="685"/>
      <c r="P141" s="685">
        <v>1</v>
      </c>
      <c r="Q141" s="685"/>
      <c r="R141" s="685"/>
      <c r="S141" s="685"/>
      <c r="T141" s="685">
        <v>1</v>
      </c>
      <c r="U141" s="685"/>
      <c r="V141" s="685"/>
      <c r="W141" s="685"/>
      <c r="X141" s="685"/>
      <c r="Y141" s="685"/>
      <c r="Z141" s="685">
        <v>1</v>
      </c>
      <c r="AA141" s="685"/>
      <c r="AB141" s="685">
        <v>1</v>
      </c>
      <c r="AC141" s="685">
        <v>5</v>
      </c>
      <c r="AD141" s="685">
        <v>5</v>
      </c>
      <c r="AE141" s="685">
        <v>5</v>
      </c>
      <c r="AF141" s="685"/>
      <c r="AG141" s="685"/>
      <c r="AH141" s="685"/>
      <c r="AI141" s="685"/>
      <c r="AJ141" s="685"/>
      <c r="AK141" s="698"/>
    </row>
    <row r="142" spans="1:37" s="694" customFormat="1" ht="46.5" x14ac:dyDescent="0.25">
      <c r="A142" s="685">
        <v>118</v>
      </c>
      <c r="B142" s="683" t="s">
        <v>2646</v>
      </c>
      <c r="C142" s="521" t="s">
        <v>2937</v>
      </c>
      <c r="D142" s="685"/>
      <c r="E142" s="685">
        <v>5</v>
      </c>
      <c r="F142" s="685">
        <v>1</v>
      </c>
      <c r="G142" s="685"/>
      <c r="H142" s="685"/>
      <c r="I142" s="685"/>
      <c r="J142" s="685">
        <v>1</v>
      </c>
      <c r="K142" s="685"/>
      <c r="L142" s="685">
        <v>1</v>
      </c>
      <c r="M142" s="685">
        <v>2</v>
      </c>
      <c r="N142" s="685">
        <v>1</v>
      </c>
      <c r="O142" s="685"/>
      <c r="P142" s="685">
        <v>1</v>
      </c>
      <c r="Q142" s="685"/>
      <c r="R142" s="685"/>
      <c r="S142" s="685"/>
      <c r="T142" s="685">
        <v>1</v>
      </c>
      <c r="U142" s="685"/>
      <c r="V142" s="685"/>
      <c r="W142" s="685"/>
      <c r="X142" s="685"/>
      <c r="Y142" s="685"/>
      <c r="Z142" s="685">
        <v>1</v>
      </c>
      <c r="AA142" s="685"/>
      <c r="AB142" s="685">
        <v>1</v>
      </c>
      <c r="AC142" s="685">
        <v>5</v>
      </c>
      <c r="AD142" s="685">
        <v>5</v>
      </c>
      <c r="AE142" s="685">
        <v>5</v>
      </c>
      <c r="AF142" s="685"/>
      <c r="AG142" s="685"/>
      <c r="AH142" s="685"/>
      <c r="AI142" s="685"/>
      <c r="AJ142" s="685"/>
      <c r="AK142" s="698"/>
    </row>
    <row r="143" spans="1:37" s="694" customFormat="1" ht="69.75" x14ac:dyDescent="0.25">
      <c r="A143" s="685">
        <v>119</v>
      </c>
      <c r="B143" s="683" t="s">
        <v>2732</v>
      </c>
      <c r="C143" s="521" t="s">
        <v>4074</v>
      </c>
      <c r="D143" s="685"/>
      <c r="E143" s="685">
        <v>5</v>
      </c>
      <c r="F143" s="685">
        <v>1</v>
      </c>
      <c r="G143" s="685">
        <v>1</v>
      </c>
      <c r="H143" s="685">
        <v>2</v>
      </c>
      <c r="I143" s="685">
        <v>1</v>
      </c>
      <c r="J143" s="685">
        <v>1</v>
      </c>
      <c r="K143" s="685"/>
      <c r="L143" s="685">
        <v>1</v>
      </c>
      <c r="M143" s="685">
        <v>2</v>
      </c>
      <c r="N143" s="685">
        <v>1</v>
      </c>
      <c r="O143" s="685"/>
      <c r="P143" s="685">
        <v>1</v>
      </c>
      <c r="Q143" s="685"/>
      <c r="R143" s="685"/>
      <c r="S143" s="685">
        <v>1</v>
      </c>
      <c r="T143" s="685">
        <v>2</v>
      </c>
      <c r="U143" s="685">
        <v>1</v>
      </c>
      <c r="V143" s="685"/>
      <c r="W143" s="685"/>
      <c r="X143" s="685"/>
      <c r="Y143" s="685"/>
      <c r="Z143" s="685">
        <v>2</v>
      </c>
      <c r="AA143" s="685"/>
      <c r="AB143" s="685">
        <v>2</v>
      </c>
      <c r="AC143" s="685">
        <v>5</v>
      </c>
      <c r="AD143" s="685">
        <v>15</v>
      </c>
      <c r="AE143" s="685">
        <v>5</v>
      </c>
      <c r="AF143" s="685">
        <v>2</v>
      </c>
      <c r="AG143" s="685"/>
      <c r="AH143" s="685"/>
      <c r="AI143" s="685"/>
      <c r="AJ143" s="685"/>
      <c r="AK143" s="698"/>
    </row>
    <row r="144" spans="1:37" s="694" customFormat="1" ht="46.5" x14ac:dyDescent="0.25">
      <c r="A144" s="685">
        <v>120</v>
      </c>
      <c r="B144" s="683" t="s">
        <v>2733</v>
      </c>
      <c r="C144" s="521" t="s">
        <v>2938</v>
      </c>
      <c r="D144" s="685"/>
      <c r="E144" s="685">
        <v>6</v>
      </c>
      <c r="F144" s="685">
        <v>1</v>
      </c>
      <c r="G144" s="685">
        <v>1</v>
      </c>
      <c r="H144" s="685"/>
      <c r="I144" s="685">
        <v>1</v>
      </c>
      <c r="J144" s="685">
        <v>1</v>
      </c>
      <c r="K144" s="685"/>
      <c r="L144" s="685">
        <v>1</v>
      </c>
      <c r="M144" s="685">
        <v>2</v>
      </c>
      <c r="N144" s="685">
        <v>1</v>
      </c>
      <c r="O144" s="685"/>
      <c r="P144" s="685">
        <v>1</v>
      </c>
      <c r="Q144" s="685"/>
      <c r="R144" s="685"/>
      <c r="S144" s="685"/>
      <c r="T144" s="685">
        <v>1</v>
      </c>
      <c r="U144" s="685"/>
      <c r="V144" s="685"/>
      <c r="W144" s="685"/>
      <c r="X144" s="685">
        <v>1</v>
      </c>
      <c r="Y144" s="685"/>
      <c r="Z144" s="685">
        <v>1</v>
      </c>
      <c r="AA144" s="685"/>
      <c r="AB144" s="685">
        <v>1</v>
      </c>
      <c r="AC144" s="685">
        <v>6</v>
      </c>
      <c r="AD144" s="685">
        <v>5</v>
      </c>
      <c r="AE144" s="685">
        <v>1</v>
      </c>
      <c r="AF144" s="685"/>
      <c r="AG144" s="685"/>
      <c r="AH144" s="685"/>
      <c r="AI144" s="685"/>
      <c r="AJ144" s="685"/>
      <c r="AK144" s="698"/>
    </row>
    <row r="145" spans="1:37" s="694" customFormat="1" ht="46.5" x14ac:dyDescent="0.25">
      <c r="A145" s="685">
        <v>121</v>
      </c>
      <c r="B145" s="683" t="s">
        <v>2734</v>
      </c>
      <c r="C145" s="521" t="s">
        <v>4118</v>
      </c>
      <c r="D145" s="685"/>
      <c r="E145" s="685">
        <v>6</v>
      </c>
      <c r="F145" s="685">
        <v>1</v>
      </c>
      <c r="G145" s="685"/>
      <c r="H145" s="685"/>
      <c r="I145" s="685">
        <v>1</v>
      </c>
      <c r="J145" s="685">
        <v>1</v>
      </c>
      <c r="K145" s="685"/>
      <c r="L145" s="685">
        <v>1</v>
      </c>
      <c r="M145" s="685">
        <v>2</v>
      </c>
      <c r="N145" s="685">
        <v>1</v>
      </c>
      <c r="O145" s="685"/>
      <c r="P145" s="685">
        <v>5</v>
      </c>
      <c r="Q145" s="685"/>
      <c r="R145" s="685"/>
      <c r="S145" s="685">
        <v>1</v>
      </c>
      <c r="T145" s="685">
        <v>1</v>
      </c>
      <c r="U145" s="685">
        <v>1</v>
      </c>
      <c r="V145" s="685"/>
      <c r="W145" s="685"/>
      <c r="X145" s="685">
        <v>1</v>
      </c>
      <c r="Y145" s="685">
        <v>1</v>
      </c>
      <c r="Z145" s="685">
        <v>1</v>
      </c>
      <c r="AA145" s="685"/>
      <c r="AB145" s="685">
        <v>1</v>
      </c>
      <c r="AC145" s="685">
        <v>10</v>
      </c>
      <c r="AD145" s="685">
        <v>10</v>
      </c>
      <c r="AE145" s="685">
        <v>10</v>
      </c>
      <c r="AF145" s="685"/>
      <c r="AG145" s="685"/>
      <c r="AH145" s="685"/>
      <c r="AI145" s="685"/>
      <c r="AJ145" s="685"/>
      <c r="AK145" s="698"/>
    </row>
    <row r="146" spans="1:37" s="694" customFormat="1" ht="46.5" x14ac:dyDescent="0.25">
      <c r="A146" s="685">
        <v>122</v>
      </c>
      <c r="B146" s="683" t="s">
        <v>2027</v>
      </c>
      <c r="C146" s="521" t="s">
        <v>2939</v>
      </c>
      <c r="D146" s="685"/>
      <c r="E146" s="685">
        <v>5</v>
      </c>
      <c r="F146" s="685">
        <v>1</v>
      </c>
      <c r="G146" s="685"/>
      <c r="H146" s="685"/>
      <c r="I146" s="685">
        <v>1</v>
      </c>
      <c r="J146" s="685">
        <v>1</v>
      </c>
      <c r="K146" s="685"/>
      <c r="L146" s="685">
        <v>1</v>
      </c>
      <c r="M146" s="685">
        <v>1</v>
      </c>
      <c r="N146" s="685"/>
      <c r="O146" s="685"/>
      <c r="P146" s="685"/>
      <c r="Q146" s="685"/>
      <c r="R146" s="685"/>
      <c r="S146" s="685">
        <v>1</v>
      </c>
      <c r="T146" s="685">
        <v>2</v>
      </c>
      <c r="U146" s="685"/>
      <c r="V146" s="685"/>
      <c r="W146" s="685"/>
      <c r="X146" s="685"/>
      <c r="Y146" s="685"/>
      <c r="Z146" s="685"/>
      <c r="AA146" s="685"/>
      <c r="AB146" s="685">
        <v>1</v>
      </c>
      <c r="AC146" s="685">
        <v>5</v>
      </c>
      <c r="AD146" s="685">
        <v>5</v>
      </c>
      <c r="AE146" s="685">
        <v>5</v>
      </c>
      <c r="AF146" s="685"/>
      <c r="AG146" s="685"/>
      <c r="AH146" s="685"/>
      <c r="AI146" s="685"/>
      <c r="AJ146" s="685"/>
      <c r="AK146" s="698"/>
    </row>
    <row r="147" spans="1:37" s="694" customFormat="1" ht="46.5" x14ac:dyDescent="0.25">
      <c r="A147" s="685">
        <v>123</v>
      </c>
      <c r="B147" s="683" t="s">
        <v>2027</v>
      </c>
      <c r="C147" s="521" t="s">
        <v>2940</v>
      </c>
      <c r="D147" s="685"/>
      <c r="E147" s="685">
        <v>5</v>
      </c>
      <c r="F147" s="685">
        <v>1</v>
      </c>
      <c r="G147" s="685"/>
      <c r="H147" s="685"/>
      <c r="I147" s="685">
        <v>1</v>
      </c>
      <c r="J147" s="685">
        <v>1</v>
      </c>
      <c r="K147" s="685"/>
      <c r="L147" s="685">
        <v>1</v>
      </c>
      <c r="M147" s="685">
        <v>2</v>
      </c>
      <c r="N147" s="685"/>
      <c r="O147" s="685"/>
      <c r="P147" s="685"/>
      <c r="Q147" s="685"/>
      <c r="R147" s="685"/>
      <c r="S147" s="685">
        <v>1</v>
      </c>
      <c r="T147" s="685">
        <v>1</v>
      </c>
      <c r="U147" s="685"/>
      <c r="V147" s="685"/>
      <c r="W147" s="685"/>
      <c r="X147" s="685"/>
      <c r="Y147" s="685"/>
      <c r="Z147" s="685"/>
      <c r="AA147" s="685"/>
      <c r="AB147" s="685">
        <v>1</v>
      </c>
      <c r="AC147" s="685">
        <v>5</v>
      </c>
      <c r="AD147" s="685">
        <v>5</v>
      </c>
      <c r="AE147" s="685">
        <v>5</v>
      </c>
      <c r="AF147" s="685"/>
      <c r="AG147" s="685"/>
      <c r="AH147" s="685"/>
      <c r="AI147" s="685"/>
      <c r="AJ147" s="685"/>
      <c r="AK147" s="698"/>
    </row>
    <row r="148" spans="1:37" s="694" customFormat="1" ht="46.5" x14ac:dyDescent="0.25">
      <c r="A148" s="685">
        <v>124</v>
      </c>
      <c r="B148" s="683" t="s">
        <v>2070</v>
      </c>
      <c r="C148" s="521" t="s">
        <v>2941</v>
      </c>
      <c r="D148" s="685"/>
      <c r="E148" s="685">
        <v>5</v>
      </c>
      <c r="F148" s="685">
        <v>1</v>
      </c>
      <c r="G148" s="685"/>
      <c r="H148" s="685"/>
      <c r="I148" s="685"/>
      <c r="J148" s="685">
        <v>1</v>
      </c>
      <c r="K148" s="685"/>
      <c r="L148" s="685">
        <v>1</v>
      </c>
      <c r="M148" s="685">
        <v>2</v>
      </c>
      <c r="N148" s="685">
        <v>1</v>
      </c>
      <c r="O148" s="685"/>
      <c r="P148" s="685">
        <v>1</v>
      </c>
      <c r="Q148" s="685"/>
      <c r="R148" s="685"/>
      <c r="S148" s="685">
        <v>1</v>
      </c>
      <c r="T148" s="685"/>
      <c r="U148" s="685"/>
      <c r="V148" s="685"/>
      <c r="W148" s="685"/>
      <c r="X148" s="685">
        <v>1</v>
      </c>
      <c r="Y148" s="685"/>
      <c r="Z148" s="685"/>
      <c r="AA148" s="685"/>
      <c r="AB148" s="685">
        <v>1</v>
      </c>
      <c r="AC148" s="685">
        <v>6</v>
      </c>
      <c r="AD148" s="685">
        <v>6</v>
      </c>
      <c r="AE148" s="685">
        <v>6</v>
      </c>
      <c r="AF148" s="685"/>
      <c r="AG148" s="685"/>
      <c r="AH148" s="685"/>
      <c r="AI148" s="685"/>
      <c r="AJ148" s="685"/>
      <c r="AK148" s="698"/>
    </row>
    <row r="149" spans="1:37" s="694" customFormat="1" ht="46.5" x14ac:dyDescent="0.25">
      <c r="A149" s="685">
        <v>125</v>
      </c>
      <c r="B149" s="683" t="s">
        <v>3492</v>
      </c>
      <c r="C149" s="521" t="s">
        <v>2942</v>
      </c>
      <c r="D149" s="685"/>
      <c r="E149" s="685">
        <v>6</v>
      </c>
      <c r="F149" s="685">
        <v>1</v>
      </c>
      <c r="G149" s="685"/>
      <c r="H149" s="685"/>
      <c r="I149" s="685">
        <v>1</v>
      </c>
      <c r="J149" s="685">
        <v>1</v>
      </c>
      <c r="K149" s="685"/>
      <c r="L149" s="685">
        <v>1</v>
      </c>
      <c r="M149" s="685">
        <v>2</v>
      </c>
      <c r="N149" s="685"/>
      <c r="O149" s="685"/>
      <c r="P149" s="685"/>
      <c r="Q149" s="685"/>
      <c r="R149" s="685"/>
      <c r="S149" s="685">
        <v>2</v>
      </c>
      <c r="T149" s="685"/>
      <c r="U149" s="685">
        <v>1</v>
      </c>
      <c r="V149" s="685"/>
      <c r="W149" s="685"/>
      <c r="X149" s="685">
        <v>1</v>
      </c>
      <c r="Y149" s="685"/>
      <c r="Z149" s="685"/>
      <c r="AA149" s="685"/>
      <c r="AB149" s="685">
        <v>1</v>
      </c>
      <c r="AC149" s="685">
        <v>6</v>
      </c>
      <c r="AD149" s="685">
        <v>6</v>
      </c>
      <c r="AE149" s="685"/>
      <c r="AF149" s="685"/>
      <c r="AG149" s="685"/>
      <c r="AH149" s="685"/>
      <c r="AI149" s="685"/>
      <c r="AJ149" s="685"/>
      <c r="AK149" s="698"/>
    </row>
    <row r="150" spans="1:37" s="694" customFormat="1" ht="69.75" x14ac:dyDescent="0.25">
      <c r="A150" s="685">
        <v>126</v>
      </c>
      <c r="B150" s="683" t="s">
        <v>3493</v>
      </c>
      <c r="C150" s="521" t="s">
        <v>4119</v>
      </c>
      <c r="D150" s="685"/>
      <c r="E150" s="685">
        <v>6</v>
      </c>
      <c r="F150" s="685">
        <v>1</v>
      </c>
      <c r="G150" s="685"/>
      <c r="H150" s="685"/>
      <c r="I150" s="685">
        <v>1</v>
      </c>
      <c r="J150" s="685">
        <v>1</v>
      </c>
      <c r="K150" s="685"/>
      <c r="L150" s="685">
        <v>1</v>
      </c>
      <c r="M150" s="685">
        <v>2</v>
      </c>
      <c r="N150" s="685">
        <v>1</v>
      </c>
      <c r="O150" s="685"/>
      <c r="P150" s="685">
        <v>1</v>
      </c>
      <c r="Q150" s="685"/>
      <c r="R150" s="685"/>
      <c r="S150" s="685">
        <v>1</v>
      </c>
      <c r="T150" s="685"/>
      <c r="U150" s="685"/>
      <c r="V150" s="685"/>
      <c r="W150" s="685"/>
      <c r="X150" s="685">
        <v>1</v>
      </c>
      <c r="Y150" s="685"/>
      <c r="Z150" s="685">
        <v>1</v>
      </c>
      <c r="AA150" s="685"/>
      <c r="AB150" s="685">
        <v>1</v>
      </c>
      <c r="AC150" s="685">
        <v>5</v>
      </c>
      <c r="AD150" s="685">
        <v>10</v>
      </c>
      <c r="AE150" s="685">
        <v>5</v>
      </c>
      <c r="AF150" s="685"/>
      <c r="AG150" s="685"/>
      <c r="AH150" s="685"/>
      <c r="AI150" s="685"/>
      <c r="AJ150" s="685"/>
      <c r="AK150" s="698"/>
    </row>
    <row r="151" spans="1:37" s="694" customFormat="1" ht="69.75" x14ac:dyDescent="0.25">
      <c r="A151" s="685">
        <v>127</v>
      </c>
      <c r="B151" s="683" t="s">
        <v>3494</v>
      </c>
      <c r="C151" s="521" t="s">
        <v>2934</v>
      </c>
      <c r="D151" s="685"/>
      <c r="E151" s="685">
        <v>5</v>
      </c>
      <c r="F151" s="685">
        <v>1</v>
      </c>
      <c r="G151" s="685"/>
      <c r="H151" s="685"/>
      <c r="I151" s="685">
        <v>1</v>
      </c>
      <c r="J151" s="685">
        <v>1</v>
      </c>
      <c r="K151" s="685"/>
      <c r="L151" s="685">
        <v>1</v>
      </c>
      <c r="M151" s="685">
        <v>2</v>
      </c>
      <c r="N151" s="685">
        <v>1</v>
      </c>
      <c r="O151" s="685"/>
      <c r="P151" s="685">
        <v>5</v>
      </c>
      <c r="Q151" s="685"/>
      <c r="R151" s="685"/>
      <c r="S151" s="685">
        <v>1</v>
      </c>
      <c r="T151" s="685">
        <v>1</v>
      </c>
      <c r="U151" s="685">
        <v>1</v>
      </c>
      <c r="V151" s="685">
        <v>1</v>
      </c>
      <c r="W151" s="685">
        <v>1</v>
      </c>
      <c r="X151" s="685">
        <v>3</v>
      </c>
      <c r="Y151" s="685"/>
      <c r="Z151" s="685">
        <v>2</v>
      </c>
      <c r="AA151" s="685"/>
      <c r="AB151" s="685">
        <v>2</v>
      </c>
      <c r="AC151" s="685">
        <v>10</v>
      </c>
      <c r="AD151" s="685">
        <v>20</v>
      </c>
      <c r="AE151" s="685">
        <v>20</v>
      </c>
      <c r="AF151" s="685">
        <v>2</v>
      </c>
      <c r="AG151" s="685"/>
      <c r="AH151" s="685"/>
      <c r="AI151" s="685"/>
      <c r="AJ151" s="685"/>
      <c r="AK151" s="698"/>
    </row>
    <row r="152" spans="1:37" s="694" customFormat="1" ht="46.5" x14ac:dyDescent="0.25">
      <c r="A152" s="685">
        <v>128</v>
      </c>
      <c r="B152" s="683" t="s">
        <v>2735</v>
      </c>
      <c r="C152" s="521" t="s">
        <v>2943</v>
      </c>
      <c r="D152" s="685"/>
      <c r="E152" s="685">
        <v>5</v>
      </c>
      <c r="F152" s="685">
        <v>1</v>
      </c>
      <c r="G152" s="685"/>
      <c r="H152" s="685"/>
      <c r="I152" s="685"/>
      <c r="J152" s="685">
        <v>1</v>
      </c>
      <c r="K152" s="685"/>
      <c r="L152" s="685">
        <v>1</v>
      </c>
      <c r="M152" s="685">
        <v>2</v>
      </c>
      <c r="N152" s="685">
        <v>1</v>
      </c>
      <c r="O152" s="685"/>
      <c r="P152" s="685">
        <v>1</v>
      </c>
      <c r="Q152" s="685"/>
      <c r="R152" s="685"/>
      <c r="S152" s="685"/>
      <c r="T152" s="685">
        <v>1</v>
      </c>
      <c r="U152" s="685"/>
      <c r="V152" s="685"/>
      <c r="W152" s="685"/>
      <c r="X152" s="685">
        <v>1</v>
      </c>
      <c r="Y152" s="685"/>
      <c r="Z152" s="685"/>
      <c r="AA152" s="685"/>
      <c r="AB152" s="685">
        <v>1</v>
      </c>
      <c r="AC152" s="685">
        <v>5</v>
      </c>
      <c r="AD152" s="685">
        <v>5</v>
      </c>
      <c r="AE152" s="685">
        <v>5</v>
      </c>
      <c r="AF152" s="685"/>
      <c r="AG152" s="685"/>
      <c r="AH152" s="685"/>
      <c r="AI152" s="685"/>
      <c r="AJ152" s="685"/>
      <c r="AK152" s="698"/>
    </row>
    <row r="153" spans="1:37" s="694" customFormat="1" ht="69.75" x14ac:dyDescent="0.25">
      <c r="A153" s="685">
        <v>129</v>
      </c>
      <c r="B153" s="683" t="s">
        <v>3110</v>
      </c>
      <c r="C153" s="521" t="s">
        <v>2944</v>
      </c>
      <c r="D153" s="685"/>
      <c r="E153" s="685">
        <v>5</v>
      </c>
      <c r="F153" s="685">
        <v>1</v>
      </c>
      <c r="G153" s="685">
        <v>1</v>
      </c>
      <c r="H153" s="685"/>
      <c r="I153" s="685">
        <v>1</v>
      </c>
      <c r="J153" s="685">
        <v>1</v>
      </c>
      <c r="K153" s="685"/>
      <c r="L153" s="685">
        <v>1</v>
      </c>
      <c r="M153" s="685">
        <v>2</v>
      </c>
      <c r="N153" s="685">
        <v>1</v>
      </c>
      <c r="O153" s="685"/>
      <c r="P153" s="685"/>
      <c r="Q153" s="685"/>
      <c r="R153" s="685"/>
      <c r="S153" s="685">
        <v>1</v>
      </c>
      <c r="T153" s="685">
        <v>1</v>
      </c>
      <c r="U153" s="685"/>
      <c r="V153" s="685"/>
      <c r="W153" s="685"/>
      <c r="X153" s="685"/>
      <c r="Y153" s="685"/>
      <c r="Z153" s="685">
        <v>1</v>
      </c>
      <c r="AA153" s="685"/>
      <c r="AB153" s="685">
        <v>1</v>
      </c>
      <c r="AC153" s="685">
        <v>5</v>
      </c>
      <c r="AD153" s="685">
        <v>10</v>
      </c>
      <c r="AE153" s="685">
        <v>5</v>
      </c>
      <c r="AF153" s="685">
        <v>2</v>
      </c>
      <c r="AG153" s="685"/>
      <c r="AH153" s="685"/>
      <c r="AI153" s="685"/>
      <c r="AJ153" s="685"/>
      <c r="AK153" s="698"/>
    </row>
    <row r="154" spans="1:37" s="694" customFormat="1" ht="46.5" x14ac:dyDescent="0.25">
      <c r="A154" s="685">
        <v>130</v>
      </c>
      <c r="B154" s="683" t="s">
        <v>3495</v>
      </c>
      <c r="C154" s="521" t="s">
        <v>2946</v>
      </c>
      <c r="D154" s="685"/>
      <c r="E154" s="685">
        <v>5</v>
      </c>
      <c r="F154" s="685">
        <v>1</v>
      </c>
      <c r="G154" s="685"/>
      <c r="H154" s="685"/>
      <c r="I154" s="685">
        <v>1</v>
      </c>
      <c r="J154" s="685">
        <v>1</v>
      </c>
      <c r="K154" s="685"/>
      <c r="L154" s="685">
        <v>1</v>
      </c>
      <c r="M154" s="685">
        <v>2</v>
      </c>
      <c r="N154" s="685"/>
      <c r="O154" s="685"/>
      <c r="P154" s="685"/>
      <c r="Q154" s="685"/>
      <c r="R154" s="685"/>
      <c r="S154" s="685">
        <v>1</v>
      </c>
      <c r="T154" s="685">
        <v>2</v>
      </c>
      <c r="U154" s="685">
        <v>1</v>
      </c>
      <c r="V154" s="685"/>
      <c r="W154" s="685">
        <v>1</v>
      </c>
      <c r="X154" s="685"/>
      <c r="Y154" s="685"/>
      <c r="Z154" s="685">
        <v>1</v>
      </c>
      <c r="AA154" s="685"/>
      <c r="AB154" s="685"/>
      <c r="AC154" s="685">
        <v>5</v>
      </c>
      <c r="AD154" s="685">
        <v>10</v>
      </c>
      <c r="AE154" s="685">
        <v>5</v>
      </c>
      <c r="AF154" s="685"/>
      <c r="AG154" s="685"/>
      <c r="AH154" s="685"/>
      <c r="AI154" s="685"/>
      <c r="AJ154" s="685"/>
      <c r="AK154" s="698"/>
    </row>
    <row r="155" spans="1:37" s="694" customFormat="1" ht="69.75" x14ac:dyDescent="0.25">
      <c r="A155" s="685">
        <v>131</v>
      </c>
      <c r="B155" s="683" t="s">
        <v>3111</v>
      </c>
      <c r="C155" s="521" t="s">
        <v>2945</v>
      </c>
      <c r="D155" s="685"/>
      <c r="E155" s="685">
        <v>5</v>
      </c>
      <c r="F155" s="685">
        <v>1</v>
      </c>
      <c r="G155" s="685">
        <v>1</v>
      </c>
      <c r="H155" s="685"/>
      <c r="I155" s="685"/>
      <c r="J155" s="685">
        <v>1</v>
      </c>
      <c r="K155" s="685"/>
      <c r="L155" s="685">
        <v>1</v>
      </c>
      <c r="M155" s="685">
        <v>1</v>
      </c>
      <c r="N155" s="685">
        <v>1</v>
      </c>
      <c r="O155" s="685"/>
      <c r="P155" s="685">
        <v>5</v>
      </c>
      <c r="Q155" s="685"/>
      <c r="R155" s="685"/>
      <c r="S155" s="685">
        <v>1</v>
      </c>
      <c r="T155" s="685">
        <v>3</v>
      </c>
      <c r="U155" s="685">
        <v>1</v>
      </c>
      <c r="V155" s="685"/>
      <c r="W155" s="685"/>
      <c r="X155" s="685">
        <v>1</v>
      </c>
      <c r="Y155" s="685"/>
      <c r="Z155" s="685">
        <v>1</v>
      </c>
      <c r="AA155" s="685"/>
      <c r="AB155" s="685">
        <v>1</v>
      </c>
      <c r="AC155" s="685">
        <v>10</v>
      </c>
      <c r="AD155" s="685">
        <v>30</v>
      </c>
      <c r="AE155" s="685">
        <v>10</v>
      </c>
      <c r="AF155" s="685">
        <v>1</v>
      </c>
      <c r="AG155" s="685"/>
      <c r="AH155" s="685"/>
      <c r="AI155" s="685"/>
      <c r="AJ155" s="685"/>
      <c r="AK155" s="698"/>
    </row>
    <row r="156" spans="1:37" s="694" customFormat="1" ht="93" x14ac:dyDescent="0.25">
      <c r="A156" s="685">
        <v>132</v>
      </c>
      <c r="B156" s="683" t="s">
        <v>3112</v>
      </c>
      <c r="C156" s="521" t="s">
        <v>4120</v>
      </c>
      <c r="D156" s="685"/>
      <c r="E156" s="685">
        <v>6</v>
      </c>
      <c r="F156" s="685">
        <v>1</v>
      </c>
      <c r="G156" s="685">
        <v>1</v>
      </c>
      <c r="H156" s="685"/>
      <c r="I156" s="685">
        <v>1</v>
      </c>
      <c r="J156" s="685">
        <v>1</v>
      </c>
      <c r="K156" s="685"/>
      <c r="L156" s="685">
        <v>1</v>
      </c>
      <c r="M156" s="685">
        <v>2</v>
      </c>
      <c r="N156" s="685">
        <v>1</v>
      </c>
      <c r="O156" s="685"/>
      <c r="P156" s="685">
        <v>5</v>
      </c>
      <c r="Q156" s="685"/>
      <c r="R156" s="685"/>
      <c r="S156" s="685">
        <v>1</v>
      </c>
      <c r="T156" s="685">
        <v>1</v>
      </c>
      <c r="U156" s="685">
        <v>1</v>
      </c>
      <c r="V156" s="685"/>
      <c r="W156" s="685"/>
      <c r="X156" s="685"/>
      <c r="Y156" s="685"/>
      <c r="Z156" s="685">
        <v>1</v>
      </c>
      <c r="AA156" s="685"/>
      <c r="AB156" s="685">
        <v>1</v>
      </c>
      <c r="AC156" s="685">
        <v>6</v>
      </c>
      <c r="AD156" s="685">
        <v>30</v>
      </c>
      <c r="AE156" s="685">
        <v>20</v>
      </c>
      <c r="AF156" s="685">
        <v>2</v>
      </c>
      <c r="AG156" s="685"/>
      <c r="AH156" s="685"/>
      <c r="AI156" s="685"/>
      <c r="AJ156" s="685"/>
      <c r="AK156" s="698"/>
    </row>
    <row r="157" spans="1:37" s="694" customFormat="1" ht="46.5" x14ac:dyDescent="0.25">
      <c r="A157" s="685">
        <v>133</v>
      </c>
      <c r="B157" s="683" t="s">
        <v>3605</v>
      </c>
      <c r="C157" s="521" t="s">
        <v>2947</v>
      </c>
      <c r="D157" s="685"/>
      <c r="E157" s="685">
        <v>5</v>
      </c>
      <c r="F157" s="685">
        <v>1</v>
      </c>
      <c r="G157" s="685">
        <v>1</v>
      </c>
      <c r="H157" s="685"/>
      <c r="I157" s="685">
        <v>1</v>
      </c>
      <c r="J157" s="685">
        <v>1</v>
      </c>
      <c r="K157" s="685"/>
      <c r="L157" s="685">
        <v>1</v>
      </c>
      <c r="M157" s="685">
        <v>2</v>
      </c>
      <c r="N157" s="685">
        <v>1</v>
      </c>
      <c r="O157" s="685"/>
      <c r="P157" s="685">
        <v>5</v>
      </c>
      <c r="Q157" s="685"/>
      <c r="R157" s="685"/>
      <c r="S157" s="685">
        <v>1</v>
      </c>
      <c r="T157" s="685">
        <v>1</v>
      </c>
      <c r="U157" s="685">
        <v>1</v>
      </c>
      <c r="V157" s="685"/>
      <c r="W157" s="685"/>
      <c r="X157" s="685"/>
      <c r="Y157" s="685"/>
      <c r="Z157" s="685">
        <v>1</v>
      </c>
      <c r="AA157" s="685"/>
      <c r="AB157" s="685">
        <v>1</v>
      </c>
      <c r="AC157" s="685">
        <v>10</v>
      </c>
      <c r="AD157" s="685">
        <v>30</v>
      </c>
      <c r="AE157" s="685">
        <v>20</v>
      </c>
      <c r="AF157" s="685">
        <v>2</v>
      </c>
      <c r="AG157" s="685"/>
      <c r="AH157" s="685"/>
      <c r="AI157" s="685"/>
      <c r="AJ157" s="685"/>
      <c r="AK157" s="698"/>
    </row>
    <row r="158" spans="1:37" s="694" customFormat="1" ht="69.75" x14ac:dyDescent="0.25">
      <c r="A158" s="685">
        <v>134</v>
      </c>
      <c r="B158" s="683" t="s">
        <v>3606</v>
      </c>
      <c r="C158" s="521" t="s">
        <v>2948</v>
      </c>
      <c r="D158" s="685"/>
      <c r="E158" s="685">
        <v>5</v>
      </c>
      <c r="F158" s="685">
        <v>1</v>
      </c>
      <c r="G158" s="685"/>
      <c r="H158" s="685"/>
      <c r="I158" s="685">
        <v>1</v>
      </c>
      <c r="J158" s="685">
        <v>1</v>
      </c>
      <c r="K158" s="685"/>
      <c r="L158" s="685">
        <v>1</v>
      </c>
      <c r="M158" s="685">
        <v>2</v>
      </c>
      <c r="N158" s="685">
        <v>1</v>
      </c>
      <c r="O158" s="685"/>
      <c r="P158" s="685">
        <v>1</v>
      </c>
      <c r="Q158" s="685"/>
      <c r="R158" s="685"/>
      <c r="S158" s="685">
        <v>1</v>
      </c>
      <c r="T158" s="685">
        <v>1</v>
      </c>
      <c r="U158" s="685"/>
      <c r="V158" s="685"/>
      <c r="W158" s="685"/>
      <c r="X158" s="685"/>
      <c r="Y158" s="685"/>
      <c r="Z158" s="685">
        <v>1</v>
      </c>
      <c r="AA158" s="685"/>
      <c r="AB158" s="685">
        <v>1</v>
      </c>
      <c r="AC158" s="685">
        <v>5</v>
      </c>
      <c r="AD158" s="685">
        <v>5</v>
      </c>
      <c r="AE158" s="685">
        <v>1</v>
      </c>
      <c r="AF158" s="685">
        <v>1</v>
      </c>
      <c r="AG158" s="685"/>
      <c r="AH158" s="685"/>
      <c r="AI158" s="685"/>
      <c r="AJ158" s="685"/>
      <c r="AK158" s="698"/>
    </row>
    <row r="159" spans="1:37" s="694" customFormat="1" ht="46.5" x14ac:dyDescent="0.25">
      <c r="A159" s="685">
        <v>135</v>
      </c>
      <c r="B159" s="683" t="s">
        <v>3113</v>
      </c>
      <c r="C159" s="521" t="s">
        <v>2949</v>
      </c>
      <c r="D159" s="685"/>
      <c r="E159" s="685">
        <v>5</v>
      </c>
      <c r="F159" s="685">
        <v>1</v>
      </c>
      <c r="G159" s="685">
        <v>1</v>
      </c>
      <c r="H159" s="685"/>
      <c r="I159" s="685"/>
      <c r="J159" s="685">
        <v>1</v>
      </c>
      <c r="K159" s="685"/>
      <c r="L159" s="685">
        <v>1</v>
      </c>
      <c r="M159" s="685">
        <v>2</v>
      </c>
      <c r="N159" s="685">
        <v>1</v>
      </c>
      <c r="O159" s="685"/>
      <c r="P159" s="685">
        <v>5</v>
      </c>
      <c r="Q159" s="685"/>
      <c r="R159" s="685"/>
      <c r="S159" s="685"/>
      <c r="T159" s="685">
        <v>2</v>
      </c>
      <c r="U159" s="685"/>
      <c r="V159" s="685"/>
      <c r="W159" s="685"/>
      <c r="X159" s="685"/>
      <c r="Y159" s="685"/>
      <c r="Z159" s="685">
        <v>1</v>
      </c>
      <c r="AA159" s="685"/>
      <c r="AB159" s="685"/>
      <c r="AC159" s="685">
        <v>10</v>
      </c>
      <c r="AD159" s="685"/>
      <c r="AE159" s="685">
        <v>15</v>
      </c>
      <c r="AF159" s="685">
        <v>2</v>
      </c>
      <c r="AG159" s="685"/>
      <c r="AH159" s="685"/>
      <c r="AI159" s="685"/>
      <c r="AJ159" s="685"/>
      <c r="AK159" s="698"/>
    </row>
    <row r="160" spans="1:37" s="694" customFormat="1" ht="46.5" x14ac:dyDescent="0.25">
      <c r="A160" s="685">
        <v>136</v>
      </c>
      <c r="B160" s="683" t="s">
        <v>3114</v>
      </c>
      <c r="C160" s="521" t="s">
        <v>2950</v>
      </c>
      <c r="D160" s="685"/>
      <c r="E160" s="685">
        <v>5</v>
      </c>
      <c r="F160" s="685">
        <v>1</v>
      </c>
      <c r="G160" s="685"/>
      <c r="H160" s="685"/>
      <c r="I160" s="685">
        <v>1</v>
      </c>
      <c r="J160" s="685">
        <v>1</v>
      </c>
      <c r="K160" s="685"/>
      <c r="L160" s="685">
        <v>1</v>
      </c>
      <c r="M160" s="685">
        <v>2</v>
      </c>
      <c r="N160" s="685">
        <v>1</v>
      </c>
      <c r="O160" s="685"/>
      <c r="P160" s="685">
        <v>5</v>
      </c>
      <c r="Q160" s="685"/>
      <c r="R160" s="685"/>
      <c r="S160" s="685">
        <v>1</v>
      </c>
      <c r="T160" s="685">
        <v>1</v>
      </c>
      <c r="U160" s="685"/>
      <c r="V160" s="685"/>
      <c r="W160" s="685"/>
      <c r="X160" s="685"/>
      <c r="Y160" s="685"/>
      <c r="Z160" s="685">
        <v>1</v>
      </c>
      <c r="AA160" s="685"/>
      <c r="AB160" s="685">
        <v>1</v>
      </c>
      <c r="AC160" s="685">
        <v>10</v>
      </c>
      <c r="AD160" s="685">
        <v>30</v>
      </c>
      <c r="AE160" s="685">
        <v>10</v>
      </c>
      <c r="AF160" s="685">
        <v>2</v>
      </c>
      <c r="AG160" s="685"/>
      <c r="AH160" s="685"/>
      <c r="AI160" s="685"/>
      <c r="AJ160" s="685"/>
      <c r="AK160" s="698"/>
    </row>
    <row r="161" spans="1:37" s="694" customFormat="1" ht="69.75" x14ac:dyDescent="0.25">
      <c r="A161" s="685">
        <v>137</v>
      </c>
      <c r="B161" s="683" t="s">
        <v>5410</v>
      </c>
      <c r="C161" s="521" t="s">
        <v>2951</v>
      </c>
      <c r="D161" s="685"/>
      <c r="E161" s="685">
        <v>6</v>
      </c>
      <c r="F161" s="685">
        <v>1</v>
      </c>
      <c r="G161" s="685"/>
      <c r="H161" s="685"/>
      <c r="I161" s="685">
        <v>1</v>
      </c>
      <c r="J161" s="685">
        <v>1</v>
      </c>
      <c r="K161" s="685"/>
      <c r="L161" s="685">
        <v>1</v>
      </c>
      <c r="M161" s="685">
        <v>2</v>
      </c>
      <c r="N161" s="685">
        <v>1</v>
      </c>
      <c r="O161" s="685"/>
      <c r="P161" s="685">
        <v>1</v>
      </c>
      <c r="Q161" s="685"/>
      <c r="R161" s="685"/>
      <c r="S161" s="685">
        <v>1</v>
      </c>
      <c r="T161" s="685">
        <v>2</v>
      </c>
      <c r="U161" s="685"/>
      <c r="V161" s="685"/>
      <c r="W161" s="685"/>
      <c r="X161" s="685"/>
      <c r="Y161" s="685"/>
      <c r="Z161" s="685">
        <v>1</v>
      </c>
      <c r="AA161" s="685"/>
      <c r="AB161" s="685">
        <v>1</v>
      </c>
      <c r="AC161" s="685">
        <v>6</v>
      </c>
      <c r="AD161" s="685">
        <v>30</v>
      </c>
      <c r="AE161" s="685">
        <v>10</v>
      </c>
      <c r="AF161" s="685">
        <v>1</v>
      </c>
      <c r="AG161" s="685"/>
      <c r="AH161" s="685"/>
      <c r="AI161" s="685"/>
      <c r="AJ161" s="685"/>
      <c r="AK161" s="698"/>
    </row>
    <row r="162" spans="1:37" s="694" customFormat="1" ht="46.5" x14ac:dyDescent="0.25">
      <c r="A162" s="685">
        <v>138</v>
      </c>
      <c r="B162" s="709" t="s">
        <v>3109</v>
      </c>
      <c r="C162" s="709" t="s">
        <v>3607</v>
      </c>
      <c r="D162" s="698"/>
      <c r="E162" s="698">
        <v>5</v>
      </c>
      <c r="F162" s="698">
        <v>1</v>
      </c>
      <c r="G162" s="698"/>
      <c r="H162" s="698"/>
      <c r="I162" s="698">
        <v>1</v>
      </c>
      <c r="J162" s="698">
        <v>1</v>
      </c>
      <c r="K162" s="698"/>
      <c r="L162" s="698">
        <v>1</v>
      </c>
      <c r="M162" s="698">
        <v>3</v>
      </c>
      <c r="N162" s="698">
        <v>1</v>
      </c>
      <c r="O162" s="698"/>
      <c r="P162" s="698"/>
      <c r="Q162" s="698"/>
      <c r="R162" s="698"/>
      <c r="S162" s="698">
        <v>3</v>
      </c>
      <c r="T162" s="698">
        <v>1</v>
      </c>
      <c r="U162" s="698"/>
      <c r="V162" s="698"/>
      <c r="W162" s="698"/>
      <c r="X162" s="698"/>
      <c r="Y162" s="698"/>
      <c r="Z162" s="698">
        <v>1</v>
      </c>
      <c r="AA162" s="698"/>
      <c r="AB162" s="698">
        <v>1</v>
      </c>
      <c r="AC162" s="698">
        <v>6</v>
      </c>
      <c r="AD162" s="698">
        <v>5</v>
      </c>
      <c r="AE162" s="698">
        <v>5</v>
      </c>
      <c r="AF162" s="698"/>
      <c r="AG162" s="698"/>
      <c r="AH162" s="698"/>
      <c r="AI162" s="698"/>
      <c r="AJ162" s="698"/>
      <c r="AK162" s="698"/>
    </row>
    <row r="163" spans="1:37" s="694" customFormat="1" ht="238.5" customHeight="1" x14ac:dyDescent="0.25">
      <c r="A163" s="685">
        <v>139</v>
      </c>
      <c r="B163" s="683" t="s">
        <v>3115</v>
      </c>
      <c r="C163" s="521" t="s">
        <v>4121</v>
      </c>
      <c r="D163" s="685"/>
      <c r="E163" s="685">
        <v>10</v>
      </c>
      <c r="F163" s="685">
        <v>1</v>
      </c>
      <c r="G163" s="685"/>
      <c r="H163" s="685"/>
      <c r="I163" s="685">
        <v>1</v>
      </c>
      <c r="J163" s="685"/>
      <c r="K163" s="685"/>
      <c r="L163" s="685">
        <v>1</v>
      </c>
      <c r="M163" s="685">
        <v>1</v>
      </c>
      <c r="N163" s="685"/>
      <c r="O163" s="685"/>
      <c r="P163" s="685"/>
      <c r="Q163" s="685"/>
      <c r="R163" s="685"/>
      <c r="S163" s="685"/>
      <c r="T163" s="685"/>
      <c r="U163" s="685"/>
      <c r="V163" s="685"/>
      <c r="W163" s="685"/>
      <c r="X163" s="685"/>
      <c r="Y163" s="685"/>
      <c r="Z163" s="685">
        <v>2</v>
      </c>
      <c r="AA163" s="685"/>
      <c r="AB163" s="685">
        <v>1</v>
      </c>
      <c r="AC163" s="685">
        <v>5</v>
      </c>
      <c r="AD163" s="685">
        <v>10</v>
      </c>
      <c r="AE163" s="685">
        <v>3</v>
      </c>
      <c r="AF163" s="685"/>
      <c r="AG163" s="685"/>
      <c r="AH163" s="685"/>
      <c r="AI163" s="685"/>
      <c r="AJ163" s="685"/>
      <c r="AK163" s="698"/>
    </row>
    <row r="164" spans="1:37" s="694" customFormat="1" ht="162.75" x14ac:dyDescent="0.25">
      <c r="A164" s="685">
        <v>140</v>
      </c>
      <c r="B164" s="683" t="s">
        <v>3115</v>
      </c>
      <c r="C164" s="521" t="s">
        <v>4122</v>
      </c>
      <c r="D164" s="698"/>
      <c r="E164" s="698">
        <v>5</v>
      </c>
      <c r="F164" s="698">
        <v>1</v>
      </c>
      <c r="G164" s="698"/>
      <c r="H164" s="698"/>
      <c r="I164" s="698"/>
      <c r="J164" s="698"/>
      <c r="K164" s="698"/>
      <c r="L164" s="698">
        <v>1</v>
      </c>
      <c r="M164" s="698">
        <v>1</v>
      </c>
      <c r="N164" s="698"/>
      <c r="O164" s="698"/>
      <c r="P164" s="698"/>
      <c r="Q164" s="698"/>
      <c r="R164" s="698"/>
      <c r="S164" s="698">
        <v>1</v>
      </c>
      <c r="T164" s="698"/>
      <c r="U164" s="698"/>
      <c r="V164" s="698"/>
      <c r="W164" s="698"/>
      <c r="X164" s="698"/>
      <c r="Y164" s="698"/>
      <c r="Z164" s="698">
        <v>2</v>
      </c>
      <c r="AA164" s="698"/>
      <c r="AB164" s="698"/>
      <c r="AC164" s="698"/>
      <c r="AD164" s="698"/>
      <c r="AE164" s="698"/>
      <c r="AF164" s="698"/>
      <c r="AG164" s="698"/>
      <c r="AH164" s="698"/>
      <c r="AI164" s="698"/>
      <c r="AJ164" s="698"/>
      <c r="AK164" s="698"/>
    </row>
    <row r="165" spans="1:37" s="697" customFormat="1" ht="22.5" x14ac:dyDescent="0.25">
      <c r="A165" s="871"/>
      <c r="B165" s="871"/>
      <c r="C165" s="695" t="s">
        <v>97</v>
      </c>
      <c r="D165" s="696"/>
      <c r="E165" s="696">
        <f t="shared" ref="E165:AK165" si="12">SUM(E134:E164)</f>
        <v>166</v>
      </c>
      <c r="F165" s="696">
        <f t="shared" si="12"/>
        <v>31</v>
      </c>
      <c r="G165" s="696">
        <f t="shared" si="12"/>
        <v>9</v>
      </c>
      <c r="H165" s="696">
        <f t="shared" si="12"/>
        <v>2</v>
      </c>
      <c r="I165" s="696">
        <f t="shared" si="12"/>
        <v>21</v>
      </c>
      <c r="J165" s="696">
        <f t="shared" si="12"/>
        <v>28</v>
      </c>
      <c r="K165" s="696">
        <f t="shared" si="12"/>
        <v>0</v>
      </c>
      <c r="L165" s="696">
        <f t="shared" si="12"/>
        <v>31</v>
      </c>
      <c r="M165" s="696">
        <f t="shared" si="12"/>
        <v>59</v>
      </c>
      <c r="N165" s="696">
        <f t="shared" si="12"/>
        <v>25</v>
      </c>
      <c r="O165" s="696">
        <f t="shared" si="12"/>
        <v>0</v>
      </c>
      <c r="P165" s="696">
        <f t="shared" si="12"/>
        <v>53</v>
      </c>
      <c r="Q165" s="696">
        <f t="shared" si="12"/>
        <v>0</v>
      </c>
      <c r="R165" s="696">
        <f t="shared" si="12"/>
        <v>0</v>
      </c>
      <c r="S165" s="696">
        <f t="shared" si="12"/>
        <v>27</v>
      </c>
      <c r="T165" s="696">
        <f t="shared" si="12"/>
        <v>32</v>
      </c>
      <c r="U165" s="696">
        <f t="shared" si="12"/>
        <v>10</v>
      </c>
      <c r="V165" s="696">
        <f t="shared" si="12"/>
        <v>1</v>
      </c>
      <c r="W165" s="696">
        <f t="shared" si="12"/>
        <v>2</v>
      </c>
      <c r="X165" s="696">
        <f t="shared" si="12"/>
        <v>12</v>
      </c>
      <c r="Y165" s="696">
        <f t="shared" si="12"/>
        <v>2</v>
      </c>
      <c r="Z165" s="696">
        <f t="shared" si="12"/>
        <v>30</v>
      </c>
      <c r="AA165" s="696">
        <f t="shared" si="12"/>
        <v>0</v>
      </c>
      <c r="AB165" s="696">
        <f t="shared" si="12"/>
        <v>29</v>
      </c>
      <c r="AC165" s="696">
        <f t="shared" si="12"/>
        <v>196</v>
      </c>
      <c r="AD165" s="696">
        <f t="shared" si="12"/>
        <v>352</v>
      </c>
      <c r="AE165" s="696">
        <f t="shared" si="12"/>
        <v>200</v>
      </c>
      <c r="AF165" s="696">
        <f t="shared" si="12"/>
        <v>18</v>
      </c>
      <c r="AG165" s="696">
        <f t="shared" si="12"/>
        <v>0</v>
      </c>
      <c r="AH165" s="696">
        <f t="shared" si="12"/>
        <v>0</v>
      </c>
      <c r="AI165" s="696">
        <f t="shared" si="12"/>
        <v>0</v>
      </c>
      <c r="AJ165" s="696">
        <f t="shared" si="12"/>
        <v>0</v>
      </c>
      <c r="AK165" s="696">
        <f t="shared" si="12"/>
        <v>0</v>
      </c>
    </row>
    <row r="166" spans="1:37" s="694" customFormat="1" ht="23.25" x14ac:dyDescent="0.25">
      <c r="A166" s="872"/>
      <c r="B166" s="872"/>
      <c r="C166" s="521" t="s">
        <v>3060</v>
      </c>
      <c r="D166" s="685">
        <v>23</v>
      </c>
      <c r="E166" s="685">
        <v>134</v>
      </c>
      <c r="F166" s="685">
        <v>30</v>
      </c>
      <c r="G166" s="685">
        <v>0</v>
      </c>
      <c r="H166" s="685">
        <v>0</v>
      </c>
      <c r="I166" s="685">
        <v>4</v>
      </c>
      <c r="J166" s="685">
        <v>0</v>
      </c>
      <c r="K166" s="685">
        <v>0</v>
      </c>
      <c r="L166" s="685">
        <v>9</v>
      </c>
      <c r="M166" s="685">
        <v>3</v>
      </c>
      <c r="N166" s="685">
        <v>0</v>
      </c>
      <c r="O166" s="685">
        <v>0</v>
      </c>
      <c r="P166" s="685">
        <v>0</v>
      </c>
      <c r="Q166" s="685">
        <v>0</v>
      </c>
      <c r="R166" s="685">
        <v>0</v>
      </c>
      <c r="S166" s="685">
        <v>1</v>
      </c>
      <c r="T166" s="685">
        <v>10</v>
      </c>
      <c r="U166" s="685">
        <v>15</v>
      </c>
      <c r="V166" s="685">
        <v>5</v>
      </c>
      <c r="W166" s="685">
        <v>0</v>
      </c>
      <c r="X166" s="685">
        <v>2</v>
      </c>
      <c r="Y166" s="685">
        <v>0</v>
      </c>
      <c r="Z166" s="685">
        <v>1</v>
      </c>
      <c r="AA166" s="685">
        <v>1</v>
      </c>
      <c r="AB166" s="685">
        <v>8</v>
      </c>
      <c r="AC166" s="685">
        <v>17</v>
      </c>
      <c r="AD166" s="685">
        <v>2</v>
      </c>
      <c r="AE166" s="685">
        <v>0</v>
      </c>
      <c r="AF166" s="685">
        <v>0</v>
      </c>
      <c r="AG166" s="685">
        <v>13</v>
      </c>
      <c r="AH166" s="685">
        <v>0</v>
      </c>
      <c r="AI166" s="685">
        <v>0</v>
      </c>
      <c r="AJ166" s="685">
        <v>0</v>
      </c>
      <c r="AK166" s="698">
        <v>0</v>
      </c>
    </row>
    <row r="167" spans="1:37" s="697" customFormat="1" ht="22.5" x14ac:dyDescent="0.25">
      <c r="A167" s="873"/>
      <c r="B167" s="873"/>
      <c r="C167" s="695" t="s">
        <v>474</v>
      </c>
      <c r="D167" s="696">
        <f>D166+D165</f>
        <v>23</v>
      </c>
      <c r="E167" s="696">
        <f t="shared" ref="E167:AK167" si="13">E166+E165</f>
        <v>300</v>
      </c>
      <c r="F167" s="696">
        <f t="shared" si="13"/>
        <v>61</v>
      </c>
      <c r="G167" s="696">
        <f t="shared" si="13"/>
        <v>9</v>
      </c>
      <c r="H167" s="696">
        <f t="shared" si="13"/>
        <v>2</v>
      </c>
      <c r="I167" s="696">
        <f t="shared" si="13"/>
        <v>25</v>
      </c>
      <c r="J167" s="696">
        <f t="shared" si="13"/>
        <v>28</v>
      </c>
      <c r="K167" s="696">
        <f t="shared" si="13"/>
        <v>0</v>
      </c>
      <c r="L167" s="696">
        <f t="shared" si="13"/>
        <v>40</v>
      </c>
      <c r="M167" s="696">
        <f t="shared" si="13"/>
        <v>62</v>
      </c>
      <c r="N167" s="696">
        <f t="shared" si="13"/>
        <v>25</v>
      </c>
      <c r="O167" s="696">
        <f t="shared" si="13"/>
        <v>0</v>
      </c>
      <c r="P167" s="696">
        <f t="shared" si="13"/>
        <v>53</v>
      </c>
      <c r="Q167" s="696">
        <f t="shared" si="13"/>
        <v>0</v>
      </c>
      <c r="R167" s="696">
        <f t="shared" si="13"/>
        <v>0</v>
      </c>
      <c r="S167" s="696">
        <f t="shared" si="13"/>
        <v>28</v>
      </c>
      <c r="T167" s="696">
        <f t="shared" si="13"/>
        <v>42</v>
      </c>
      <c r="U167" s="696">
        <f t="shared" si="13"/>
        <v>25</v>
      </c>
      <c r="V167" s="696">
        <f t="shared" si="13"/>
        <v>6</v>
      </c>
      <c r="W167" s="696">
        <f t="shared" si="13"/>
        <v>2</v>
      </c>
      <c r="X167" s="696">
        <f t="shared" si="13"/>
        <v>14</v>
      </c>
      <c r="Y167" s="696">
        <f t="shared" si="13"/>
        <v>2</v>
      </c>
      <c r="Z167" s="696">
        <f t="shared" si="13"/>
        <v>31</v>
      </c>
      <c r="AA167" s="696">
        <f t="shared" si="13"/>
        <v>1</v>
      </c>
      <c r="AB167" s="696">
        <f t="shared" si="13"/>
        <v>37</v>
      </c>
      <c r="AC167" s="696">
        <f t="shared" si="13"/>
        <v>213</v>
      </c>
      <c r="AD167" s="696">
        <f t="shared" si="13"/>
        <v>354</v>
      </c>
      <c r="AE167" s="696">
        <f t="shared" si="13"/>
        <v>200</v>
      </c>
      <c r="AF167" s="696">
        <f t="shared" si="13"/>
        <v>18</v>
      </c>
      <c r="AG167" s="696">
        <f t="shared" si="13"/>
        <v>13</v>
      </c>
      <c r="AH167" s="696">
        <f t="shared" si="13"/>
        <v>0</v>
      </c>
      <c r="AI167" s="696">
        <f t="shared" si="13"/>
        <v>0</v>
      </c>
      <c r="AJ167" s="696">
        <f t="shared" si="13"/>
        <v>0</v>
      </c>
      <c r="AK167" s="699">
        <f t="shared" si="13"/>
        <v>0</v>
      </c>
    </row>
    <row r="168" spans="1:37" s="694" customFormat="1" ht="93" x14ac:dyDescent="0.25">
      <c r="A168" s="685">
        <v>141</v>
      </c>
      <c r="B168" s="683" t="s">
        <v>2736</v>
      </c>
      <c r="C168" s="521" t="s">
        <v>2876</v>
      </c>
      <c r="D168" s="685"/>
      <c r="E168" s="685">
        <v>10</v>
      </c>
      <c r="F168" s="685">
        <v>1</v>
      </c>
      <c r="G168" s="685"/>
      <c r="H168" s="685"/>
      <c r="I168" s="685"/>
      <c r="J168" s="685">
        <v>2</v>
      </c>
      <c r="K168" s="685"/>
      <c r="L168" s="685">
        <v>2</v>
      </c>
      <c r="M168" s="685">
        <v>2</v>
      </c>
      <c r="N168" s="685">
        <v>2</v>
      </c>
      <c r="O168" s="685"/>
      <c r="P168" s="685">
        <v>2</v>
      </c>
      <c r="Q168" s="685"/>
      <c r="R168" s="685"/>
      <c r="S168" s="685">
        <v>2</v>
      </c>
      <c r="T168" s="685"/>
      <c r="U168" s="685"/>
      <c r="V168" s="685"/>
      <c r="W168" s="685">
        <v>1</v>
      </c>
      <c r="X168" s="685"/>
      <c r="Y168" s="685"/>
      <c r="Z168" s="685">
        <v>1</v>
      </c>
      <c r="AA168" s="685"/>
      <c r="AB168" s="685">
        <v>2</v>
      </c>
      <c r="AC168" s="685">
        <v>7</v>
      </c>
      <c r="AD168" s="685">
        <v>10</v>
      </c>
      <c r="AE168" s="685">
        <v>3</v>
      </c>
      <c r="AF168" s="685"/>
      <c r="AG168" s="685"/>
      <c r="AH168" s="685"/>
      <c r="AI168" s="685"/>
      <c r="AJ168" s="685"/>
      <c r="AK168" s="698"/>
    </row>
    <row r="169" spans="1:37" s="694" customFormat="1" ht="93" x14ac:dyDescent="0.25">
      <c r="A169" s="685">
        <v>142</v>
      </c>
      <c r="B169" s="683" t="s">
        <v>5185</v>
      </c>
      <c r="C169" s="521" t="s">
        <v>2877</v>
      </c>
      <c r="D169" s="685"/>
      <c r="E169" s="685">
        <v>5</v>
      </c>
      <c r="F169" s="685">
        <v>1</v>
      </c>
      <c r="G169" s="685"/>
      <c r="H169" s="685"/>
      <c r="I169" s="685"/>
      <c r="J169" s="685">
        <v>1</v>
      </c>
      <c r="K169" s="685"/>
      <c r="L169" s="685">
        <v>1</v>
      </c>
      <c r="M169" s="685">
        <v>2</v>
      </c>
      <c r="N169" s="685">
        <v>1</v>
      </c>
      <c r="O169" s="685"/>
      <c r="P169" s="685">
        <v>1</v>
      </c>
      <c r="Q169" s="685"/>
      <c r="R169" s="685"/>
      <c r="S169" s="685">
        <v>1</v>
      </c>
      <c r="T169" s="685"/>
      <c r="U169" s="685"/>
      <c r="V169" s="685"/>
      <c r="W169" s="685">
        <v>1</v>
      </c>
      <c r="X169" s="685"/>
      <c r="Y169" s="685"/>
      <c r="Z169" s="685">
        <v>1</v>
      </c>
      <c r="AA169" s="685"/>
      <c r="AB169" s="685">
        <v>1</v>
      </c>
      <c r="AC169" s="685">
        <v>5</v>
      </c>
      <c r="AD169" s="685">
        <v>5</v>
      </c>
      <c r="AE169" s="685">
        <v>1</v>
      </c>
      <c r="AF169" s="685"/>
      <c r="AG169" s="685"/>
      <c r="AH169" s="685"/>
      <c r="AI169" s="685"/>
      <c r="AJ169" s="685"/>
      <c r="AK169" s="698"/>
    </row>
    <row r="170" spans="1:37" s="694" customFormat="1" ht="255.75" x14ac:dyDescent="0.25">
      <c r="A170" s="685">
        <v>143</v>
      </c>
      <c r="B170" s="683" t="s">
        <v>3116</v>
      </c>
      <c r="C170" s="521" t="s">
        <v>3117</v>
      </c>
      <c r="D170" s="685"/>
      <c r="E170" s="685">
        <v>15</v>
      </c>
      <c r="F170" s="685">
        <v>2</v>
      </c>
      <c r="G170" s="685"/>
      <c r="H170" s="685"/>
      <c r="I170" s="685">
        <v>1</v>
      </c>
      <c r="J170" s="685">
        <v>2</v>
      </c>
      <c r="K170" s="685"/>
      <c r="L170" s="685">
        <v>2</v>
      </c>
      <c r="M170" s="685">
        <v>6</v>
      </c>
      <c r="N170" s="685">
        <v>6</v>
      </c>
      <c r="O170" s="685"/>
      <c r="P170" s="685">
        <v>5</v>
      </c>
      <c r="Q170" s="685"/>
      <c r="R170" s="685"/>
      <c r="S170" s="685">
        <v>2</v>
      </c>
      <c r="T170" s="685">
        <v>2</v>
      </c>
      <c r="U170" s="685">
        <v>1</v>
      </c>
      <c r="V170" s="685"/>
      <c r="W170" s="685">
        <v>2</v>
      </c>
      <c r="X170" s="685">
        <v>2</v>
      </c>
      <c r="Y170" s="685">
        <v>0</v>
      </c>
      <c r="Z170" s="685">
        <v>2</v>
      </c>
      <c r="AA170" s="685">
        <v>0</v>
      </c>
      <c r="AB170" s="685">
        <v>2</v>
      </c>
      <c r="AC170" s="685">
        <v>18</v>
      </c>
      <c r="AD170" s="685">
        <v>30</v>
      </c>
      <c r="AE170" s="685">
        <v>5</v>
      </c>
      <c r="AF170" s="685"/>
      <c r="AG170" s="685"/>
      <c r="AH170" s="685"/>
      <c r="AI170" s="685"/>
      <c r="AJ170" s="685"/>
      <c r="AK170" s="698"/>
    </row>
    <row r="171" spans="1:37" s="694" customFormat="1" ht="69.75" x14ac:dyDescent="0.25">
      <c r="A171" s="685">
        <v>144</v>
      </c>
      <c r="B171" s="683" t="s">
        <v>2737</v>
      </c>
      <c r="C171" s="521" t="s">
        <v>3118</v>
      </c>
      <c r="D171" s="685"/>
      <c r="E171" s="685">
        <v>5</v>
      </c>
      <c r="F171" s="685">
        <v>1</v>
      </c>
      <c r="G171" s="685"/>
      <c r="H171" s="685"/>
      <c r="I171" s="685"/>
      <c r="J171" s="685">
        <v>1</v>
      </c>
      <c r="K171" s="685"/>
      <c r="L171" s="685">
        <v>1</v>
      </c>
      <c r="M171" s="685">
        <v>2</v>
      </c>
      <c r="N171" s="685">
        <v>1</v>
      </c>
      <c r="O171" s="685"/>
      <c r="P171" s="685">
        <v>1</v>
      </c>
      <c r="Q171" s="685"/>
      <c r="R171" s="685"/>
      <c r="S171" s="685">
        <v>1</v>
      </c>
      <c r="T171" s="685"/>
      <c r="U171" s="685"/>
      <c r="V171" s="685"/>
      <c r="W171" s="685">
        <v>0</v>
      </c>
      <c r="X171" s="685"/>
      <c r="Y171" s="685"/>
      <c r="Z171" s="685">
        <v>1</v>
      </c>
      <c r="AA171" s="685"/>
      <c r="AB171" s="685"/>
      <c r="AC171" s="685">
        <v>5</v>
      </c>
      <c r="AD171" s="685">
        <v>5</v>
      </c>
      <c r="AE171" s="685">
        <v>1</v>
      </c>
      <c r="AF171" s="685"/>
      <c r="AG171" s="685"/>
      <c r="AH171" s="685"/>
      <c r="AI171" s="685"/>
      <c r="AJ171" s="685"/>
      <c r="AK171" s="698"/>
    </row>
    <row r="172" spans="1:37" s="694" customFormat="1" ht="139.5" x14ac:dyDescent="0.25">
      <c r="A172" s="685">
        <v>145</v>
      </c>
      <c r="B172" s="683" t="s">
        <v>2738</v>
      </c>
      <c r="C172" s="521" t="s">
        <v>2878</v>
      </c>
      <c r="D172" s="685"/>
      <c r="E172" s="685">
        <v>15</v>
      </c>
      <c r="F172" s="685">
        <v>3</v>
      </c>
      <c r="G172" s="685"/>
      <c r="H172" s="685"/>
      <c r="I172" s="685"/>
      <c r="J172" s="685">
        <v>3</v>
      </c>
      <c r="K172" s="685"/>
      <c r="L172" s="685">
        <v>3</v>
      </c>
      <c r="M172" s="685">
        <v>6</v>
      </c>
      <c r="N172" s="685">
        <v>1</v>
      </c>
      <c r="O172" s="685"/>
      <c r="P172" s="685">
        <v>3</v>
      </c>
      <c r="Q172" s="685"/>
      <c r="R172" s="685"/>
      <c r="S172" s="685">
        <v>3</v>
      </c>
      <c r="T172" s="685"/>
      <c r="U172" s="685"/>
      <c r="V172" s="685"/>
      <c r="W172" s="685">
        <v>2</v>
      </c>
      <c r="X172" s="685">
        <v>1</v>
      </c>
      <c r="Y172" s="685"/>
      <c r="Z172" s="685">
        <v>3</v>
      </c>
      <c r="AA172" s="685"/>
      <c r="AB172" s="685">
        <v>3</v>
      </c>
      <c r="AC172" s="685">
        <v>15</v>
      </c>
      <c r="AD172" s="685">
        <v>15</v>
      </c>
      <c r="AE172" s="685">
        <v>3</v>
      </c>
      <c r="AF172" s="685"/>
      <c r="AG172" s="685"/>
      <c r="AH172" s="685"/>
      <c r="AI172" s="685"/>
      <c r="AJ172" s="685"/>
      <c r="AK172" s="698"/>
    </row>
    <row r="173" spans="1:37" s="694" customFormat="1" ht="139.5" x14ac:dyDescent="0.25">
      <c r="A173" s="685">
        <v>146</v>
      </c>
      <c r="B173" s="683" t="s">
        <v>2739</v>
      </c>
      <c r="C173" s="521" t="s">
        <v>3119</v>
      </c>
      <c r="D173" s="685"/>
      <c r="E173" s="685">
        <v>10</v>
      </c>
      <c r="F173" s="685">
        <v>2</v>
      </c>
      <c r="G173" s="685"/>
      <c r="H173" s="685"/>
      <c r="I173" s="685">
        <v>2</v>
      </c>
      <c r="J173" s="685">
        <v>3</v>
      </c>
      <c r="K173" s="685"/>
      <c r="L173" s="685">
        <v>3</v>
      </c>
      <c r="M173" s="685">
        <v>5</v>
      </c>
      <c r="N173" s="685"/>
      <c r="O173" s="685"/>
      <c r="P173" s="685">
        <v>5</v>
      </c>
      <c r="Q173" s="685"/>
      <c r="R173" s="685"/>
      <c r="S173" s="685">
        <v>3</v>
      </c>
      <c r="T173" s="685"/>
      <c r="U173" s="685"/>
      <c r="V173" s="685"/>
      <c r="W173" s="685">
        <v>2</v>
      </c>
      <c r="X173" s="685"/>
      <c r="Y173" s="685">
        <v>1</v>
      </c>
      <c r="Z173" s="685"/>
      <c r="AA173" s="685"/>
      <c r="AB173" s="685">
        <v>2</v>
      </c>
      <c r="AC173" s="685">
        <v>15</v>
      </c>
      <c r="AD173" s="685">
        <v>30</v>
      </c>
      <c r="AE173" s="685">
        <v>5</v>
      </c>
      <c r="AF173" s="685">
        <v>2</v>
      </c>
      <c r="AG173" s="685"/>
      <c r="AH173" s="685"/>
      <c r="AI173" s="685"/>
      <c r="AJ173" s="685"/>
      <c r="AK173" s="698"/>
    </row>
    <row r="174" spans="1:37" s="694" customFormat="1" ht="186" x14ac:dyDescent="0.25">
      <c r="A174" s="685">
        <v>147</v>
      </c>
      <c r="B174" s="683" t="s">
        <v>2740</v>
      </c>
      <c r="C174" s="521" t="s">
        <v>5186</v>
      </c>
      <c r="D174" s="685"/>
      <c r="E174" s="685">
        <v>20</v>
      </c>
      <c r="F174" s="685">
        <v>2</v>
      </c>
      <c r="G174" s="685"/>
      <c r="H174" s="685"/>
      <c r="I174" s="685">
        <v>2</v>
      </c>
      <c r="J174" s="685">
        <v>2</v>
      </c>
      <c r="K174" s="685"/>
      <c r="L174" s="685">
        <v>4</v>
      </c>
      <c r="M174" s="685">
        <v>4</v>
      </c>
      <c r="N174" s="685">
        <v>4</v>
      </c>
      <c r="O174" s="685"/>
      <c r="P174" s="685">
        <v>2</v>
      </c>
      <c r="Q174" s="685"/>
      <c r="R174" s="685"/>
      <c r="S174" s="685">
        <v>6</v>
      </c>
      <c r="T174" s="685"/>
      <c r="U174" s="685"/>
      <c r="V174" s="685">
        <v>2</v>
      </c>
      <c r="W174" s="685">
        <v>4</v>
      </c>
      <c r="X174" s="685">
        <v>1</v>
      </c>
      <c r="Y174" s="685"/>
      <c r="Z174" s="685">
        <v>2</v>
      </c>
      <c r="AA174" s="685">
        <v>1</v>
      </c>
      <c r="AB174" s="685">
        <v>2</v>
      </c>
      <c r="AC174" s="685">
        <v>14</v>
      </c>
      <c r="AD174" s="685">
        <v>20</v>
      </c>
      <c r="AE174" s="685">
        <v>6</v>
      </c>
      <c r="AF174" s="685">
        <v>2</v>
      </c>
      <c r="AG174" s="685"/>
      <c r="AH174" s="685"/>
      <c r="AI174" s="685"/>
      <c r="AJ174" s="685"/>
      <c r="AK174" s="698"/>
    </row>
    <row r="175" spans="1:37" s="694" customFormat="1" ht="174.75" customHeight="1" x14ac:dyDescent="0.25">
      <c r="A175" s="685">
        <v>148</v>
      </c>
      <c r="B175" s="683" t="s">
        <v>2741</v>
      </c>
      <c r="C175" s="521" t="s">
        <v>3120</v>
      </c>
      <c r="D175" s="685"/>
      <c r="E175" s="685">
        <v>20</v>
      </c>
      <c r="F175" s="685">
        <v>2</v>
      </c>
      <c r="G175" s="685"/>
      <c r="H175" s="685"/>
      <c r="I175" s="685">
        <v>2</v>
      </c>
      <c r="J175" s="685">
        <v>3</v>
      </c>
      <c r="K175" s="685"/>
      <c r="L175" s="685">
        <v>3</v>
      </c>
      <c r="M175" s="685">
        <v>4</v>
      </c>
      <c r="N175" s="685"/>
      <c r="O175" s="685"/>
      <c r="P175" s="685"/>
      <c r="Q175" s="685"/>
      <c r="R175" s="685"/>
      <c r="S175" s="685">
        <v>4</v>
      </c>
      <c r="T175" s="685"/>
      <c r="U175" s="685"/>
      <c r="V175" s="685"/>
      <c r="W175" s="685">
        <v>1</v>
      </c>
      <c r="X175" s="685"/>
      <c r="Y175" s="685"/>
      <c r="Z175" s="685">
        <v>3</v>
      </c>
      <c r="AA175" s="685"/>
      <c r="AB175" s="685">
        <v>4</v>
      </c>
      <c r="AC175" s="685">
        <v>12</v>
      </c>
      <c r="AD175" s="685">
        <v>15</v>
      </c>
      <c r="AE175" s="685">
        <v>4</v>
      </c>
      <c r="AF175" s="685"/>
      <c r="AG175" s="685"/>
      <c r="AH175" s="685"/>
      <c r="AI175" s="685"/>
      <c r="AJ175" s="685"/>
      <c r="AK175" s="698"/>
    </row>
    <row r="176" spans="1:37" s="694" customFormat="1" ht="108" customHeight="1" x14ac:dyDescent="0.25">
      <c r="A176" s="685">
        <v>149</v>
      </c>
      <c r="B176" s="683" t="s">
        <v>3121</v>
      </c>
      <c r="C176" s="521" t="s">
        <v>4123</v>
      </c>
      <c r="D176" s="685"/>
      <c r="E176" s="685">
        <v>10</v>
      </c>
      <c r="F176" s="685">
        <v>1</v>
      </c>
      <c r="G176" s="685"/>
      <c r="H176" s="685"/>
      <c r="I176" s="685"/>
      <c r="J176" s="685">
        <v>2</v>
      </c>
      <c r="K176" s="685"/>
      <c r="L176" s="685">
        <v>2</v>
      </c>
      <c r="M176" s="685">
        <v>2</v>
      </c>
      <c r="N176" s="685">
        <v>2</v>
      </c>
      <c r="O176" s="685"/>
      <c r="P176" s="685">
        <v>2</v>
      </c>
      <c r="Q176" s="685"/>
      <c r="R176" s="685"/>
      <c r="S176" s="685">
        <v>2</v>
      </c>
      <c r="T176" s="685"/>
      <c r="U176" s="685"/>
      <c r="V176" s="685"/>
      <c r="W176" s="685">
        <v>1</v>
      </c>
      <c r="X176" s="685"/>
      <c r="Y176" s="685">
        <v>1</v>
      </c>
      <c r="Z176" s="685">
        <v>2</v>
      </c>
      <c r="AA176" s="685"/>
      <c r="AB176" s="685">
        <v>2</v>
      </c>
      <c r="AC176" s="685">
        <v>7</v>
      </c>
      <c r="AD176" s="685">
        <v>10</v>
      </c>
      <c r="AE176" s="685">
        <v>3</v>
      </c>
      <c r="AF176" s="685">
        <v>2</v>
      </c>
      <c r="AG176" s="685"/>
      <c r="AH176" s="685"/>
      <c r="AI176" s="685"/>
      <c r="AJ176" s="685"/>
      <c r="AK176" s="698"/>
    </row>
    <row r="177" spans="1:37" s="694" customFormat="1" ht="93" x14ac:dyDescent="0.25">
      <c r="A177" s="685">
        <v>150</v>
      </c>
      <c r="B177" s="683" t="s">
        <v>2879</v>
      </c>
      <c r="C177" s="521" t="s">
        <v>3122</v>
      </c>
      <c r="D177" s="685"/>
      <c r="E177" s="685">
        <v>5</v>
      </c>
      <c r="F177" s="685">
        <v>1</v>
      </c>
      <c r="G177" s="685"/>
      <c r="H177" s="685"/>
      <c r="I177" s="685">
        <v>1</v>
      </c>
      <c r="J177" s="685">
        <v>2</v>
      </c>
      <c r="K177" s="685"/>
      <c r="L177" s="685">
        <v>2</v>
      </c>
      <c r="M177" s="685">
        <v>2</v>
      </c>
      <c r="N177" s="685">
        <v>2</v>
      </c>
      <c r="O177" s="685"/>
      <c r="P177" s="685">
        <v>5</v>
      </c>
      <c r="Q177" s="685"/>
      <c r="R177" s="685"/>
      <c r="S177" s="685">
        <v>2</v>
      </c>
      <c r="T177" s="685"/>
      <c r="U177" s="685"/>
      <c r="V177" s="685"/>
      <c r="W177" s="685">
        <v>1</v>
      </c>
      <c r="X177" s="685"/>
      <c r="Y177" s="685"/>
      <c r="Z177" s="685">
        <v>2</v>
      </c>
      <c r="AA177" s="685"/>
      <c r="AB177" s="685">
        <v>2</v>
      </c>
      <c r="AC177" s="685">
        <v>10</v>
      </c>
      <c r="AD177" s="685">
        <v>30</v>
      </c>
      <c r="AE177" s="685">
        <v>10</v>
      </c>
      <c r="AF177" s="685"/>
      <c r="AG177" s="685"/>
      <c r="AH177" s="685"/>
      <c r="AI177" s="685"/>
      <c r="AJ177" s="685"/>
      <c r="AK177" s="698"/>
    </row>
    <row r="178" spans="1:37" s="697" customFormat="1" ht="22.5" x14ac:dyDescent="0.25">
      <c r="A178" s="871"/>
      <c r="B178" s="871"/>
      <c r="C178" s="695" t="s">
        <v>97</v>
      </c>
      <c r="D178" s="696"/>
      <c r="E178" s="696">
        <f t="shared" ref="E178:AK178" si="14">SUM(E168:E177)</f>
        <v>115</v>
      </c>
      <c r="F178" s="696">
        <f t="shared" si="14"/>
        <v>16</v>
      </c>
      <c r="G178" s="696">
        <f t="shared" si="14"/>
        <v>0</v>
      </c>
      <c r="H178" s="696">
        <f t="shared" si="14"/>
        <v>0</v>
      </c>
      <c r="I178" s="696">
        <f t="shared" si="14"/>
        <v>8</v>
      </c>
      <c r="J178" s="696">
        <f t="shared" si="14"/>
        <v>21</v>
      </c>
      <c r="K178" s="696">
        <f t="shared" si="14"/>
        <v>0</v>
      </c>
      <c r="L178" s="696">
        <f t="shared" si="14"/>
        <v>23</v>
      </c>
      <c r="M178" s="696">
        <f t="shared" si="14"/>
        <v>35</v>
      </c>
      <c r="N178" s="696">
        <f t="shared" si="14"/>
        <v>19</v>
      </c>
      <c r="O178" s="696">
        <f t="shared" si="14"/>
        <v>0</v>
      </c>
      <c r="P178" s="696">
        <f t="shared" si="14"/>
        <v>26</v>
      </c>
      <c r="Q178" s="696">
        <f t="shared" si="14"/>
        <v>0</v>
      </c>
      <c r="R178" s="696">
        <f t="shared" si="14"/>
        <v>0</v>
      </c>
      <c r="S178" s="696">
        <f t="shared" si="14"/>
        <v>26</v>
      </c>
      <c r="T178" s="696">
        <f t="shared" si="14"/>
        <v>2</v>
      </c>
      <c r="U178" s="696">
        <f t="shared" si="14"/>
        <v>1</v>
      </c>
      <c r="V178" s="696">
        <f t="shared" si="14"/>
        <v>2</v>
      </c>
      <c r="W178" s="696">
        <f t="shared" si="14"/>
        <v>15</v>
      </c>
      <c r="X178" s="696">
        <f t="shared" si="14"/>
        <v>4</v>
      </c>
      <c r="Y178" s="696">
        <f t="shared" si="14"/>
        <v>2</v>
      </c>
      <c r="Z178" s="696">
        <f t="shared" si="14"/>
        <v>17</v>
      </c>
      <c r="AA178" s="696">
        <f t="shared" si="14"/>
        <v>1</v>
      </c>
      <c r="AB178" s="696">
        <f t="shared" si="14"/>
        <v>20</v>
      </c>
      <c r="AC178" s="696">
        <f t="shared" si="14"/>
        <v>108</v>
      </c>
      <c r="AD178" s="696">
        <f t="shared" si="14"/>
        <v>170</v>
      </c>
      <c r="AE178" s="696">
        <f t="shared" si="14"/>
        <v>41</v>
      </c>
      <c r="AF178" s="696">
        <f t="shared" si="14"/>
        <v>6</v>
      </c>
      <c r="AG178" s="696">
        <f t="shared" si="14"/>
        <v>0</v>
      </c>
      <c r="AH178" s="696">
        <f t="shared" si="14"/>
        <v>0</v>
      </c>
      <c r="AI178" s="696">
        <f t="shared" si="14"/>
        <v>0</v>
      </c>
      <c r="AJ178" s="696">
        <f t="shared" si="14"/>
        <v>0</v>
      </c>
      <c r="AK178" s="696">
        <f t="shared" si="14"/>
        <v>0</v>
      </c>
    </row>
    <row r="179" spans="1:37" s="694" customFormat="1" ht="23.25" x14ac:dyDescent="0.25">
      <c r="A179" s="872"/>
      <c r="B179" s="872"/>
      <c r="C179" s="521" t="s">
        <v>3060</v>
      </c>
      <c r="D179" s="685">
        <v>0</v>
      </c>
      <c r="E179" s="685">
        <v>0</v>
      </c>
      <c r="F179" s="685">
        <v>0</v>
      </c>
      <c r="G179" s="685">
        <v>0</v>
      </c>
      <c r="H179" s="685">
        <v>0</v>
      </c>
      <c r="I179" s="685">
        <v>0</v>
      </c>
      <c r="J179" s="685">
        <v>0</v>
      </c>
      <c r="K179" s="685">
        <v>0</v>
      </c>
      <c r="L179" s="685">
        <v>0</v>
      </c>
      <c r="M179" s="685">
        <v>0</v>
      </c>
      <c r="N179" s="685">
        <v>0</v>
      </c>
      <c r="O179" s="685">
        <v>0</v>
      </c>
      <c r="P179" s="685">
        <v>0</v>
      </c>
      <c r="Q179" s="685">
        <v>0</v>
      </c>
      <c r="R179" s="685">
        <v>0</v>
      </c>
      <c r="S179" s="685">
        <v>0</v>
      </c>
      <c r="T179" s="685">
        <v>0</v>
      </c>
      <c r="U179" s="685">
        <v>0</v>
      </c>
      <c r="V179" s="685">
        <v>0</v>
      </c>
      <c r="W179" s="685">
        <v>0</v>
      </c>
      <c r="X179" s="685">
        <v>0</v>
      </c>
      <c r="Y179" s="685">
        <v>0</v>
      </c>
      <c r="Z179" s="685">
        <v>0</v>
      </c>
      <c r="AA179" s="685">
        <v>0</v>
      </c>
      <c r="AB179" s="685">
        <v>0</v>
      </c>
      <c r="AC179" s="685">
        <v>0</v>
      </c>
      <c r="AD179" s="685">
        <v>0</v>
      </c>
      <c r="AE179" s="685">
        <v>0</v>
      </c>
      <c r="AF179" s="685">
        <v>0</v>
      </c>
      <c r="AG179" s="685">
        <v>0</v>
      </c>
      <c r="AH179" s="685">
        <v>0</v>
      </c>
      <c r="AI179" s="685">
        <v>0</v>
      </c>
      <c r="AJ179" s="685">
        <v>0</v>
      </c>
      <c r="AK179" s="698">
        <v>0</v>
      </c>
    </row>
    <row r="180" spans="1:37" s="697" customFormat="1" ht="22.5" x14ac:dyDescent="0.25">
      <c r="A180" s="873"/>
      <c r="B180" s="873"/>
      <c r="C180" s="695" t="s">
        <v>474</v>
      </c>
      <c r="D180" s="696">
        <f>D179+D178</f>
        <v>0</v>
      </c>
      <c r="E180" s="696">
        <f t="shared" ref="E180:AK180" si="15">E179+E178</f>
        <v>115</v>
      </c>
      <c r="F180" s="696">
        <f t="shared" si="15"/>
        <v>16</v>
      </c>
      <c r="G180" s="696">
        <f t="shared" si="15"/>
        <v>0</v>
      </c>
      <c r="H180" s="696">
        <f t="shared" si="15"/>
        <v>0</v>
      </c>
      <c r="I180" s="696">
        <f t="shared" si="15"/>
        <v>8</v>
      </c>
      <c r="J180" s="696">
        <f t="shared" si="15"/>
        <v>21</v>
      </c>
      <c r="K180" s="696">
        <f t="shared" si="15"/>
        <v>0</v>
      </c>
      <c r="L180" s="696">
        <f t="shared" si="15"/>
        <v>23</v>
      </c>
      <c r="M180" s="696">
        <f t="shared" si="15"/>
        <v>35</v>
      </c>
      <c r="N180" s="696">
        <f t="shared" si="15"/>
        <v>19</v>
      </c>
      <c r="O180" s="696">
        <f t="shared" si="15"/>
        <v>0</v>
      </c>
      <c r="P180" s="696">
        <f t="shared" si="15"/>
        <v>26</v>
      </c>
      <c r="Q180" s="696">
        <f t="shared" si="15"/>
        <v>0</v>
      </c>
      <c r="R180" s="696">
        <f t="shared" si="15"/>
        <v>0</v>
      </c>
      <c r="S180" s="696">
        <f t="shared" si="15"/>
        <v>26</v>
      </c>
      <c r="T180" s="696">
        <f t="shared" si="15"/>
        <v>2</v>
      </c>
      <c r="U180" s="696">
        <f t="shared" si="15"/>
        <v>1</v>
      </c>
      <c r="V180" s="696">
        <f t="shared" si="15"/>
        <v>2</v>
      </c>
      <c r="W180" s="696">
        <f t="shared" si="15"/>
        <v>15</v>
      </c>
      <c r="X180" s="696">
        <f t="shared" si="15"/>
        <v>4</v>
      </c>
      <c r="Y180" s="696">
        <f t="shared" si="15"/>
        <v>2</v>
      </c>
      <c r="Z180" s="696">
        <f t="shared" si="15"/>
        <v>17</v>
      </c>
      <c r="AA180" s="696">
        <f t="shared" si="15"/>
        <v>1</v>
      </c>
      <c r="AB180" s="696">
        <f t="shared" si="15"/>
        <v>20</v>
      </c>
      <c r="AC180" s="696">
        <f t="shared" si="15"/>
        <v>108</v>
      </c>
      <c r="AD180" s="696">
        <f t="shared" si="15"/>
        <v>170</v>
      </c>
      <c r="AE180" s="696">
        <f t="shared" si="15"/>
        <v>41</v>
      </c>
      <c r="AF180" s="696">
        <f t="shared" si="15"/>
        <v>6</v>
      </c>
      <c r="AG180" s="696">
        <f t="shared" si="15"/>
        <v>0</v>
      </c>
      <c r="AH180" s="696">
        <f t="shared" si="15"/>
        <v>0</v>
      </c>
      <c r="AI180" s="696">
        <f t="shared" si="15"/>
        <v>0</v>
      </c>
      <c r="AJ180" s="696">
        <f t="shared" si="15"/>
        <v>0</v>
      </c>
      <c r="AK180" s="699">
        <f t="shared" si="15"/>
        <v>0</v>
      </c>
    </row>
    <row r="181" spans="1:37" s="694" customFormat="1" ht="148.5" customHeight="1" x14ac:dyDescent="0.25">
      <c r="A181" s="685">
        <v>151</v>
      </c>
      <c r="B181" s="683" t="s">
        <v>3123</v>
      </c>
      <c r="C181" s="521" t="s">
        <v>4124</v>
      </c>
      <c r="D181" s="685"/>
      <c r="E181" s="685">
        <v>6</v>
      </c>
      <c r="F181" s="685">
        <v>1</v>
      </c>
      <c r="G181" s="685"/>
      <c r="H181" s="685"/>
      <c r="I181" s="685"/>
      <c r="J181" s="685">
        <v>1</v>
      </c>
      <c r="K181" s="685"/>
      <c r="L181" s="685">
        <v>1</v>
      </c>
      <c r="M181" s="685">
        <v>2</v>
      </c>
      <c r="N181" s="685">
        <v>1</v>
      </c>
      <c r="O181" s="685"/>
      <c r="P181" s="685">
        <v>1</v>
      </c>
      <c r="Q181" s="685"/>
      <c r="R181" s="685"/>
      <c r="S181" s="685">
        <v>1</v>
      </c>
      <c r="T181" s="685">
        <v>1</v>
      </c>
      <c r="U181" s="685"/>
      <c r="V181" s="685"/>
      <c r="W181" s="685"/>
      <c r="X181" s="685">
        <v>1</v>
      </c>
      <c r="Y181" s="685"/>
      <c r="Z181" s="685">
        <v>1</v>
      </c>
      <c r="AA181" s="685"/>
      <c r="AB181" s="685">
        <v>1</v>
      </c>
      <c r="AC181" s="685">
        <v>5</v>
      </c>
      <c r="AD181" s="685">
        <v>5</v>
      </c>
      <c r="AE181" s="685">
        <v>1</v>
      </c>
      <c r="AF181" s="685"/>
      <c r="AG181" s="685"/>
      <c r="AH181" s="685"/>
      <c r="AI181" s="685"/>
      <c r="AJ181" s="685"/>
      <c r="AK181" s="698"/>
    </row>
    <row r="182" spans="1:37" s="694" customFormat="1" ht="116.25" x14ac:dyDescent="0.25">
      <c r="A182" s="685">
        <v>152</v>
      </c>
      <c r="B182" s="683" t="s">
        <v>3130</v>
      </c>
      <c r="C182" s="521" t="s">
        <v>5187</v>
      </c>
      <c r="D182" s="685"/>
      <c r="E182" s="685">
        <v>10</v>
      </c>
      <c r="F182" s="685">
        <v>1</v>
      </c>
      <c r="G182" s="685"/>
      <c r="H182" s="685"/>
      <c r="I182" s="685">
        <v>1</v>
      </c>
      <c r="J182" s="685">
        <v>1</v>
      </c>
      <c r="K182" s="685"/>
      <c r="L182" s="685">
        <v>1</v>
      </c>
      <c r="M182" s="685">
        <v>2</v>
      </c>
      <c r="N182" s="685">
        <v>1</v>
      </c>
      <c r="O182" s="685"/>
      <c r="P182" s="685">
        <v>1</v>
      </c>
      <c r="Q182" s="685"/>
      <c r="R182" s="685"/>
      <c r="S182" s="685">
        <v>2</v>
      </c>
      <c r="T182" s="685">
        <v>1</v>
      </c>
      <c r="U182" s="685"/>
      <c r="V182" s="685"/>
      <c r="W182" s="685"/>
      <c r="X182" s="685">
        <v>1</v>
      </c>
      <c r="Y182" s="685"/>
      <c r="Z182" s="685">
        <v>1</v>
      </c>
      <c r="AA182" s="685"/>
      <c r="AB182" s="685">
        <v>1</v>
      </c>
      <c r="AC182" s="685">
        <v>5</v>
      </c>
      <c r="AD182" s="685">
        <v>5</v>
      </c>
      <c r="AE182" s="685">
        <v>1</v>
      </c>
      <c r="AF182" s="685"/>
      <c r="AG182" s="685"/>
      <c r="AH182" s="685"/>
      <c r="AI182" s="685"/>
      <c r="AJ182" s="685"/>
      <c r="AK182" s="698"/>
    </row>
    <row r="183" spans="1:37" s="694" customFormat="1" ht="162.75" x14ac:dyDescent="0.25">
      <c r="A183" s="685">
        <v>153</v>
      </c>
      <c r="B183" s="683" t="s">
        <v>3129</v>
      </c>
      <c r="C183" s="521" t="s">
        <v>2952</v>
      </c>
      <c r="D183" s="685"/>
      <c r="E183" s="685">
        <v>10</v>
      </c>
      <c r="F183" s="685">
        <v>1</v>
      </c>
      <c r="G183" s="685"/>
      <c r="H183" s="685"/>
      <c r="I183" s="685"/>
      <c r="J183" s="685">
        <v>1</v>
      </c>
      <c r="K183" s="685"/>
      <c r="L183" s="685">
        <v>1</v>
      </c>
      <c r="M183" s="685">
        <v>2</v>
      </c>
      <c r="N183" s="685">
        <v>1</v>
      </c>
      <c r="O183" s="685"/>
      <c r="P183" s="685">
        <v>1</v>
      </c>
      <c r="Q183" s="685"/>
      <c r="R183" s="685"/>
      <c r="S183" s="685">
        <v>1</v>
      </c>
      <c r="T183" s="685">
        <v>1</v>
      </c>
      <c r="U183" s="685"/>
      <c r="V183" s="685"/>
      <c r="W183" s="685"/>
      <c r="X183" s="685"/>
      <c r="Y183" s="685"/>
      <c r="Z183" s="685">
        <v>1</v>
      </c>
      <c r="AA183" s="685"/>
      <c r="AB183" s="685">
        <v>2</v>
      </c>
      <c r="AC183" s="685">
        <v>11</v>
      </c>
      <c r="AD183" s="685">
        <v>20</v>
      </c>
      <c r="AE183" s="685">
        <v>7</v>
      </c>
      <c r="AF183" s="685"/>
      <c r="AG183" s="685"/>
      <c r="AH183" s="685"/>
      <c r="AI183" s="685"/>
      <c r="AJ183" s="685"/>
      <c r="AK183" s="698"/>
    </row>
    <row r="184" spans="1:37" s="694" customFormat="1" ht="69.75" x14ac:dyDescent="0.25">
      <c r="A184" s="685">
        <v>154</v>
      </c>
      <c r="B184" s="683" t="s">
        <v>3124</v>
      </c>
      <c r="C184" s="521" t="s">
        <v>2880</v>
      </c>
      <c r="D184" s="685"/>
      <c r="E184" s="685">
        <v>5</v>
      </c>
      <c r="F184" s="685">
        <v>1</v>
      </c>
      <c r="G184" s="685"/>
      <c r="H184" s="685"/>
      <c r="I184" s="685"/>
      <c r="J184" s="685"/>
      <c r="K184" s="685"/>
      <c r="L184" s="685">
        <v>1</v>
      </c>
      <c r="M184" s="685">
        <v>2</v>
      </c>
      <c r="N184" s="685">
        <v>1</v>
      </c>
      <c r="O184" s="685"/>
      <c r="P184" s="685">
        <v>1</v>
      </c>
      <c r="Q184" s="685"/>
      <c r="R184" s="685"/>
      <c r="S184" s="685"/>
      <c r="T184" s="685">
        <v>1</v>
      </c>
      <c r="U184" s="685"/>
      <c r="V184" s="685"/>
      <c r="W184" s="685"/>
      <c r="X184" s="685"/>
      <c r="Y184" s="685"/>
      <c r="Z184" s="685">
        <v>1</v>
      </c>
      <c r="AA184" s="685"/>
      <c r="AB184" s="685">
        <v>1</v>
      </c>
      <c r="AC184" s="685">
        <v>5</v>
      </c>
      <c r="AD184" s="685">
        <v>5</v>
      </c>
      <c r="AE184" s="685">
        <v>1</v>
      </c>
      <c r="AF184" s="685"/>
      <c r="AG184" s="685"/>
      <c r="AH184" s="685"/>
      <c r="AI184" s="685"/>
      <c r="AJ184" s="685"/>
      <c r="AK184" s="698"/>
    </row>
    <row r="185" spans="1:37" s="694" customFormat="1" ht="46.5" x14ac:dyDescent="0.25">
      <c r="A185" s="685">
        <v>155</v>
      </c>
      <c r="B185" s="683" t="s">
        <v>2742</v>
      </c>
      <c r="C185" s="521" t="s">
        <v>2881</v>
      </c>
      <c r="D185" s="685"/>
      <c r="E185" s="685">
        <v>5</v>
      </c>
      <c r="F185" s="685">
        <v>1</v>
      </c>
      <c r="G185" s="685"/>
      <c r="H185" s="685"/>
      <c r="I185" s="685">
        <v>1</v>
      </c>
      <c r="J185" s="685">
        <v>1</v>
      </c>
      <c r="K185" s="685"/>
      <c r="L185" s="685">
        <v>1</v>
      </c>
      <c r="M185" s="685">
        <v>2</v>
      </c>
      <c r="N185" s="685">
        <v>1</v>
      </c>
      <c r="O185" s="685"/>
      <c r="P185" s="685">
        <v>1</v>
      </c>
      <c r="Q185" s="685"/>
      <c r="R185" s="685"/>
      <c r="S185" s="685">
        <v>1</v>
      </c>
      <c r="T185" s="685">
        <v>1</v>
      </c>
      <c r="U185" s="685"/>
      <c r="V185" s="685"/>
      <c r="W185" s="685"/>
      <c r="X185" s="685"/>
      <c r="Y185" s="685"/>
      <c r="Z185" s="685">
        <v>1</v>
      </c>
      <c r="AA185" s="685"/>
      <c r="AB185" s="685">
        <v>1</v>
      </c>
      <c r="AC185" s="685">
        <v>5</v>
      </c>
      <c r="AD185" s="685">
        <v>5</v>
      </c>
      <c r="AE185" s="685">
        <v>1</v>
      </c>
      <c r="AF185" s="685"/>
      <c r="AG185" s="685"/>
      <c r="AH185" s="685"/>
      <c r="AI185" s="685"/>
      <c r="AJ185" s="685"/>
      <c r="AK185" s="698"/>
    </row>
    <row r="186" spans="1:37" s="694" customFormat="1" ht="69.75" x14ac:dyDescent="0.25">
      <c r="A186" s="685">
        <v>156</v>
      </c>
      <c r="B186" s="683" t="s">
        <v>3126</v>
      </c>
      <c r="C186" s="521" t="s">
        <v>2882</v>
      </c>
      <c r="D186" s="685"/>
      <c r="E186" s="685">
        <v>5</v>
      </c>
      <c r="F186" s="685">
        <v>1</v>
      </c>
      <c r="G186" s="685"/>
      <c r="H186" s="685"/>
      <c r="I186" s="685">
        <v>1</v>
      </c>
      <c r="J186" s="685"/>
      <c r="K186" s="685"/>
      <c r="L186" s="685">
        <v>1</v>
      </c>
      <c r="M186" s="685">
        <v>2</v>
      </c>
      <c r="N186" s="685">
        <v>1</v>
      </c>
      <c r="O186" s="685"/>
      <c r="P186" s="685">
        <v>1</v>
      </c>
      <c r="Q186" s="685"/>
      <c r="R186" s="685"/>
      <c r="S186" s="685"/>
      <c r="T186" s="685">
        <v>1</v>
      </c>
      <c r="U186" s="685">
        <v>1</v>
      </c>
      <c r="V186" s="685"/>
      <c r="W186" s="685"/>
      <c r="X186" s="685"/>
      <c r="Y186" s="685"/>
      <c r="Z186" s="685">
        <v>1</v>
      </c>
      <c r="AA186" s="685"/>
      <c r="AB186" s="685">
        <v>1</v>
      </c>
      <c r="AC186" s="685">
        <v>5</v>
      </c>
      <c r="AD186" s="685">
        <v>5</v>
      </c>
      <c r="AE186" s="685">
        <v>1</v>
      </c>
      <c r="AF186" s="685"/>
      <c r="AG186" s="685"/>
      <c r="AH186" s="685"/>
      <c r="AI186" s="685"/>
      <c r="AJ186" s="685"/>
      <c r="AK186" s="698"/>
    </row>
    <row r="187" spans="1:37" s="694" customFormat="1" ht="69.75" x14ac:dyDescent="0.25">
      <c r="A187" s="685">
        <v>157</v>
      </c>
      <c r="B187" s="683" t="s">
        <v>3128</v>
      </c>
      <c r="C187" s="521" t="s">
        <v>4125</v>
      </c>
      <c r="D187" s="685"/>
      <c r="E187" s="685">
        <v>5</v>
      </c>
      <c r="F187" s="685">
        <v>1</v>
      </c>
      <c r="G187" s="685"/>
      <c r="H187" s="685"/>
      <c r="I187" s="685">
        <v>1</v>
      </c>
      <c r="J187" s="685"/>
      <c r="K187" s="685"/>
      <c r="L187" s="685">
        <v>1</v>
      </c>
      <c r="M187" s="685">
        <v>2</v>
      </c>
      <c r="N187" s="685">
        <v>1</v>
      </c>
      <c r="O187" s="685"/>
      <c r="P187" s="685">
        <v>1</v>
      </c>
      <c r="Q187" s="685"/>
      <c r="R187" s="685"/>
      <c r="S187" s="685"/>
      <c r="T187" s="685">
        <v>1</v>
      </c>
      <c r="U187" s="685"/>
      <c r="V187" s="685"/>
      <c r="W187" s="685"/>
      <c r="X187" s="685"/>
      <c r="Y187" s="685"/>
      <c r="Z187" s="685">
        <v>1</v>
      </c>
      <c r="AA187" s="685"/>
      <c r="AB187" s="685">
        <v>1</v>
      </c>
      <c r="AC187" s="685">
        <v>5</v>
      </c>
      <c r="AD187" s="685">
        <v>10</v>
      </c>
      <c r="AE187" s="685">
        <v>5</v>
      </c>
      <c r="AF187" s="685"/>
      <c r="AG187" s="685"/>
      <c r="AH187" s="685"/>
      <c r="AI187" s="685"/>
      <c r="AJ187" s="685"/>
      <c r="AK187" s="698"/>
    </row>
    <row r="188" spans="1:37" s="694" customFormat="1" ht="69.75" x14ac:dyDescent="0.25">
      <c r="A188" s="685">
        <v>158</v>
      </c>
      <c r="B188" s="683" t="s">
        <v>3125</v>
      </c>
      <c r="C188" s="521" t="s">
        <v>4126</v>
      </c>
      <c r="D188" s="685"/>
      <c r="E188" s="685">
        <v>4</v>
      </c>
      <c r="F188" s="685">
        <v>1</v>
      </c>
      <c r="G188" s="685"/>
      <c r="H188" s="685"/>
      <c r="I188" s="685"/>
      <c r="J188" s="685"/>
      <c r="K188" s="685"/>
      <c r="L188" s="685">
        <v>1</v>
      </c>
      <c r="M188" s="685">
        <v>2</v>
      </c>
      <c r="N188" s="685">
        <v>1</v>
      </c>
      <c r="O188" s="685"/>
      <c r="P188" s="685">
        <v>1</v>
      </c>
      <c r="Q188" s="685"/>
      <c r="R188" s="685"/>
      <c r="S188" s="685">
        <v>1</v>
      </c>
      <c r="T188" s="685">
        <v>1</v>
      </c>
      <c r="U188" s="685"/>
      <c r="V188" s="685"/>
      <c r="W188" s="685"/>
      <c r="X188" s="685"/>
      <c r="Y188" s="685"/>
      <c r="Z188" s="685">
        <v>1</v>
      </c>
      <c r="AA188" s="685"/>
      <c r="AB188" s="685">
        <v>1</v>
      </c>
      <c r="AC188" s="685">
        <v>5</v>
      </c>
      <c r="AD188" s="685">
        <v>5</v>
      </c>
      <c r="AE188" s="685">
        <v>1</v>
      </c>
      <c r="AF188" s="685"/>
      <c r="AG188" s="685"/>
      <c r="AH188" s="685"/>
      <c r="AI188" s="685"/>
      <c r="AJ188" s="685"/>
      <c r="AK188" s="698"/>
    </row>
    <row r="189" spans="1:37" s="694" customFormat="1" ht="93" x14ac:dyDescent="0.25">
      <c r="A189" s="685">
        <v>159</v>
      </c>
      <c r="B189" s="683" t="s">
        <v>3127</v>
      </c>
      <c r="C189" s="521" t="s">
        <v>2953</v>
      </c>
      <c r="D189" s="685"/>
      <c r="E189" s="685">
        <v>5</v>
      </c>
      <c r="F189" s="685">
        <v>1</v>
      </c>
      <c r="G189" s="685"/>
      <c r="H189" s="685"/>
      <c r="I189" s="685"/>
      <c r="J189" s="685"/>
      <c r="K189" s="685"/>
      <c r="L189" s="685">
        <v>1</v>
      </c>
      <c r="M189" s="685">
        <v>2</v>
      </c>
      <c r="N189" s="685">
        <v>1</v>
      </c>
      <c r="O189" s="685"/>
      <c r="P189" s="685">
        <v>1</v>
      </c>
      <c r="Q189" s="685"/>
      <c r="R189" s="685"/>
      <c r="S189" s="685">
        <v>1</v>
      </c>
      <c r="T189" s="685">
        <v>1</v>
      </c>
      <c r="U189" s="685"/>
      <c r="V189" s="685"/>
      <c r="W189" s="685"/>
      <c r="X189" s="685"/>
      <c r="Y189" s="685"/>
      <c r="Z189" s="685">
        <v>1</v>
      </c>
      <c r="AA189" s="685"/>
      <c r="AB189" s="685">
        <v>1</v>
      </c>
      <c r="AC189" s="685">
        <v>5</v>
      </c>
      <c r="AD189" s="685">
        <v>5</v>
      </c>
      <c r="AE189" s="685">
        <v>1</v>
      </c>
      <c r="AF189" s="685"/>
      <c r="AG189" s="685"/>
      <c r="AH189" s="685"/>
      <c r="AI189" s="685"/>
      <c r="AJ189" s="685"/>
      <c r="AK189" s="698"/>
    </row>
    <row r="190" spans="1:37" s="694" customFormat="1" ht="93" x14ac:dyDescent="0.25">
      <c r="A190" s="685">
        <v>160</v>
      </c>
      <c r="B190" s="683" t="s">
        <v>2743</v>
      </c>
      <c r="C190" s="521" t="s">
        <v>2954</v>
      </c>
      <c r="D190" s="685"/>
      <c r="E190" s="685">
        <v>3</v>
      </c>
      <c r="F190" s="685">
        <v>1</v>
      </c>
      <c r="G190" s="685"/>
      <c r="H190" s="685"/>
      <c r="I190" s="685">
        <v>1</v>
      </c>
      <c r="J190" s="685"/>
      <c r="K190" s="685"/>
      <c r="L190" s="685">
        <v>1</v>
      </c>
      <c r="M190" s="685">
        <v>2</v>
      </c>
      <c r="N190" s="685">
        <v>1</v>
      </c>
      <c r="O190" s="685"/>
      <c r="P190" s="685">
        <v>1</v>
      </c>
      <c r="Q190" s="685"/>
      <c r="R190" s="685"/>
      <c r="S190" s="685"/>
      <c r="T190" s="685">
        <v>1</v>
      </c>
      <c r="U190" s="685"/>
      <c r="V190" s="685"/>
      <c r="W190" s="685"/>
      <c r="X190" s="685"/>
      <c r="Y190" s="685"/>
      <c r="Z190" s="685">
        <v>1</v>
      </c>
      <c r="AA190" s="685"/>
      <c r="AB190" s="685">
        <v>1</v>
      </c>
      <c r="AC190" s="685">
        <v>5</v>
      </c>
      <c r="AD190" s="685">
        <v>5</v>
      </c>
      <c r="AE190" s="685">
        <v>1</v>
      </c>
      <c r="AF190" s="685"/>
      <c r="AG190" s="685"/>
      <c r="AH190" s="685"/>
      <c r="AI190" s="685"/>
      <c r="AJ190" s="685"/>
      <c r="AK190" s="698"/>
    </row>
    <row r="191" spans="1:37" s="697" customFormat="1" ht="22.5" x14ac:dyDescent="0.25">
      <c r="A191" s="871"/>
      <c r="B191" s="871"/>
      <c r="C191" s="695" t="s">
        <v>97</v>
      </c>
      <c r="D191" s="696"/>
      <c r="E191" s="696">
        <f>SUM(E181:E190)</f>
        <v>58</v>
      </c>
      <c r="F191" s="696">
        <f t="shared" ref="F191:AK191" si="16">SUM(F181:F190)</f>
        <v>10</v>
      </c>
      <c r="G191" s="696">
        <f t="shared" si="16"/>
        <v>0</v>
      </c>
      <c r="H191" s="696">
        <f t="shared" si="16"/>
        <v>0</v>
      </c>
      <c r="I191" s="696">
        <f t="shared" si="16"/>
        <v>5</v>
      </c>
      <c r="J191" s="696">
        <f t="shared" si="16"/>
        <v>4</v>
      </c>
      <c r="K191" s="696">
        <f t="shared" si="16"/>
        <v>0</v>
      </c>
      <c r="L191" s="696">
        <f t="shared" si="16"/>
        <v>10</v>
      </c>
      <c r="M191" s="696">
        <f t="shared" si="16"/>
        <v>20</v>
      </c>
      <c r="N191" s="696">
        <f t="shared" si="16"/>
        <v>10</v>
      </c>
      <c r="O191" s="696">
        <f t="shared" si="16"/>
        <v>0</v>
      </c>
      <c r="P191" s="696">
        <f t="shared" si="16"/>
        <v>10</v>
      </c>
      <c r="Q191" s="696">
        <f t="shared" si="16"/>
        <v>0</v>
      </c>
      <c r="R191" s="696">
        <f t="shared" si="16"/>
        <v>0</v>
      </c>
      <c r="S191" s="696">
        <f t="shared" si="16"/>
        <v>7</v>
      </c>
      <c r="T191" s="696">
        <f t="shared" si="16"/>
        <v>10</v>
      </c>
      <c r="U191" s="696">
        <f t="shared" si="16"/>
        <v>1</v>
      </c>
      <c r="V191" s="696">
        <f t="shared" si="16"/>
        <v>0</v>
      </c>
      <c r="W191" s="696">
        <f t="shared" si="16"/>
        <v>0</v>
      </c>
      <c r="X191" s="696">
        <f t="shared" si="16"/>
        <v>2</v>
      </c>
      <c r="Y191" s="696">
        <f t="shared" si="16"/>
        <v>0</v>
      </c>
      <c r="Z191" s="696">
        <f t="shared" si="16"/>
        <v>10</v>
      </c>
      <c r="AA191" s="696">
        <f t="shared" si="16"/>
        <v>0</v>
      </c>
      <c r="AB191" s="696">
        <f t="shared" si="16"/>
        <v>11</v>
      </c>
      <c r="AC191" s="696">
        <f t="shared" si="16"/>
        <v>56</v>
      </c>
      <c r="AD191" s="696">
        <f t="shared" si="16"/>
        <v>70</v>
      </c>
      <c r="AE191" s="696">
        <f t="shared" si="16"/>
        <v>20</v>
      </c>
      <c r="AF191" s="696">
        <f t="shared" si="16"/>
        <v>0</v>
      </c>
      <c r="AG191" s="696">
        <f t="shared" si="16"/>
        <v>0</v>
      </c>
      <c r="AH191" s="696">
        <f t="shared" si="16"/>
        <v>0</v>
      </c>
      <c r="AI191" s="696">
        <f t="shared" si="16"/>
        <v>0</v>
      </c>
      <c r="AJ191" s="696">
        <f t="shared" si="16"/>
        <v>0</v>
      </c>
      <c r="AK191" s="696">
        <f t="shared" si="16"/>
        <v>0</v>
      </c>
    </row>
    <row r="192" spans="1:37" s="694" customFormat="1" ht="23.25" x14ac:dyDescent="0.25">
      <c r="A192" s="872"/>
      <c r="B192" s="872"/>
      <c r="C192" s="521" t="s">
        <v>3060</v>
      </c>
      <c r="D192" s="685">
        <v>0</v>
      </c>
      <c r="E192" s="685">
        <v>0</v>
      </c>
      <c r="F192" s="685">
        <v>0</v>
      </c>
      <c r="G192" s="685">
        <v>0</v>
      </c>
      <c r="H192" s="685">
        <v>0</v>
      </c>
      <c r="I192" s="685">
        <v>0</v>
      </c>
      <c r="J192" s="685">
        <v>0</v>
      </c>
      <c r="K192" s="685">
        <v>0</v>
      </c>
      <c r="L192" s="685">
        <v>0</v>
      </c>
      <c r="M192" s="685">
        <v>0</v>
      </c>
      <c r="N192" s="685">
        <v>0</v>
      </c>
      <c r="O192" s="685">
        <v>0</v>
      </c>
      <c r="P192" s="685">
        <v>0</v>
      </c>
      <c r="Q192" s="685">
        <v>0</v>
      </c>
      <c r="R192" s="685">
        <v>0</v>
      </c>
      <c r="S192" s="685">
        <v>0</v>
      </c>
      <c r="T192" s="685">
        <v>0</v>
      </c>
      <c r="U192" s="685">
        <v>0</v>
      </c>
      <c r="V192" s="685">
        <v>0</v>
      </c>
      <c r="W192" s="685">
        <v>0</v>
      </c>
      <c r="X192" s="685">
        <v>0</v>
      </c>
      <c r="Y192" s="685">
        <v>0</v>
      </c>
      <c r="Z192" s="685">
        <v>0</v>
      </c>
      <c r="AA192" s="685">
        <v>0</v>
      </c>
      <c r="AB192" s="685">
        <v>0</v>
      </c>
      <c r="AC192" s="685">
        <v>0</v>
      </c>
      <c r="AD192" s="685">
        <v>0</v>
      </c>
      <c r="AE192" s="685">
        <v>0</v>
      </c>
      <c r="AF192" s="685">
        <v>0</v>
      </c>
      <c r="AG192" s="685">
        <v>0</v>
      </c>
      <c r="AH192" s="685">
        <v>0</v>
      </c>
      <c r="AI192" s="685">
        <v>0</v>
      </c>
      <c r="AJ192" s="685">
        <v>0</v>
      </c>
      <c r="AK192" s="698">
        <v>0</v>
      </c>
    </row>
    <row r="193" spans="1:37" s="697" customFormat="1" ht="22.5" x14ac:dyDescent="0.25">
      <c r="A193" s="873"/>
      <c r="B193" s="873"/>
      <c r="C193" s="695" t="s">
        <v>474</v>
      </c>
      <c r="D193" s="696">
        <f>D192+D191</f>
        <v>0</v>
      </c>
      <c r="E193" s="696">
        <f t="shared" ref="E193:AK193" si="17">E192+E191</f>
        <v>58</v>
      </c>
      <c r="F193" s="696">
        <f t="shared" si="17"/>
        <v>10</v>
      </c>
      <c r="G193" s="696">
        <f t="shared" si="17"/>
        <v>0</v>
      </c>
      <c r="H193" s="696">
        <f t="shared" si="17"/>
        <v>0</v>
      </c>
      <c r="I193" s="696">
        <f t="shared" si="17"/>
        <v>5</v>
      </c>
      <c r="J193" s="696">
        <f t="shared" si="17"/>
        <v>4</v>
      </c>
      <c r="K193" s="696">
        <f t="shared" si="17"/>
        <v>0</v>
      </c>
      <c r="L193" s="696">
        <f t="shared" si="17"/>
        <v>10</v>
      </c>
      <c r="M193" s="696">
        <f t="shared" si="17"/>
        <v>20</v>
      </c>
      <c r="N193" s="696">
        <f t="shared" si="17"/>
        <v>10</v>
      </c>
      <c r="O193" s="696">
        <f t="shared" si="17"/>
        <v>0</v>
      </c>
      <c r="P193" s="696">
        <f t="shared" si="17"/>
        <v>10</v>
      </c>
      <c r="Q193" s="696">
        <f t="shared" si="17"/>
        <v>0</v>
      </c>
      <c r="R193" s="696">
        <f t="shared" si="17"/>
        <v>0</v>
      </c>
      <c r="S193" s="696">
        <f t="shared" si="17"/>
        <v>7</v>
      </c>
      <c r="T193" s="696">
        <f t="shared" si="17"/>
        <v>10</v>
      </c>
      <c r="U193" s="696">
        <f t="shared" si="17"/>
        <v>1</v>
      </c>
      <c r="V193" s="696">
        <f t="shared" si="17"/>
        <v>0</v>
      </c>
      <c r="W193" s="696">
        <f t="shared" si="17"/>
        <v>0</v>
      </c>
      <c r="X193" s="696">
        <f t="shared" si="17"/>
        <v>2</v>
      </c>
      <c r="Y193" s="696">
        <f t="shared" si="17"/>
        <v>0</v>
      </c>
      <c r="Z193" s="696">
        <f t="shared" si="17"/>
        <v>10</v>
      </c>
      <c r="AA193" s="696">
        <f t="shared" si="17"/>
        <v>0</v>
      </c>
      <c r="AB193" s="696">
        <f t="shared" si="17"/>
        <v>11</v>
      </c>
      <c r="AC193" s="696">
        <f t="shared" si="17"/>
        <v>56</v>
      </c>
      <c r="AD193" s="696">
        <f t="shared" si="17"/>
        <v>70</v>
      </c>
      <c r="AE193" s="696">
        <f t="shared" si="17"/>
        <v>20</v>
      </c>
      <c r="AF193" s="696">
        <f t="shared" si="17"/>
        <v>0</v>
      </c>
      <c r="AG193" s="696">
        <f t="shared" si="17"/>
        <v>0</v>
      </c>
      <c r="AH193" s="696">
        <f t="shared" si="17"/>
        <v>0</v>
      </c>
      <c r="AI193" s="696">
        <f t="shared" si="17"/>
        <v>0</v>
      </c>
      <c r="AJ193" s="696">
        <f t="shared" si="17"/>
        <v>0</v>
      </c>
      <c r="AK193" s="699">
        <f t="shared" si="17"/>
        <v>0</v>
      </c>
    </row>
    <row r="194" spans="1:37" s="694" customFormat="1" ht="69.75" x14ac:dyDescent="0.25">
      <c r="A194" s="685">
        <v>161</v>
      </c>
      <c r="B194" s="683" t="s">
        <v>450</v>
      </c>
      <c r="C194" s="521" t="s">
        <v>2955</v>
      </c>
      <c r="D194" s="685"/>
      <c r="E194" s="685">
        <v>6</v>
      </c>
      <c r="F194" s="685">
        <v>1</v>
      </c>
      <c r="G194" s="685">
        <v>1</v>
      </c>
      <c r="H194" s="685"/>
      <c r="I194" s="685">
        <v>1</v>
      </c>
      <c r="J194" s="685">
        <v>1</v>
      </c>
      <c r="K194" s="685"/>
      <c r="L194" s="685">
        <v>1</v>
      </c>
      <c r="M194" s="685">
        <v>1</v>
      </c>
      <c r="N194" s="685">
        <v>1</v>
      </c>
      <c r="O194" s="685"/>
      <c r="P194" s="685">
        <v>1</v>
      </c>
      <c r="Q194" s="685"/>
      <c r="R194" s="685"/>
      <c r="S194" s="685">
        <v>1</v>
      </c>
      <c r="T194" s="685">
        <v>1</v>
      </c>
      <c r="U194" s="685"/>
      <c r="V194" s="685"/>
      <c r="W194" s="685"/>
      <c r="X194" s="685"/>
      <c r="Y194" s="685"/>
      <c r="Z194" s="685">
        <v>1</v>
      </c>
      <c r="AA194" s="685"/>
      <c r="AB194" s="685">
        <v>1</v>
      </c>
      <c r="AC194" s="685">
        <v>5</v>
      </c>
      <c r="AD194" s="685">
        <v>10</v>
      </c>
      <c r="AE194" s="685"/>
      <c r="AF194" s="685"/>
      <c r="AG194" s="685"/>
      <c r="AH194" s="685"/>
      <c r="AI194" s="685"/>
      <c r="AJ194" s="685"/>
      <c r="AK194" s="698"/>
    </row>
    <row r="195" spans="1:37" s="694" customFormat="1" ht="69.75" x14ac:dyDescent="0.25">
      <c r="A195" s="685">
        <v>162</v>
      </c>
      <c r="B195" s="683" t="s">
        <v>451</v>
      </c>
      <c r="C195" s="521" t="s">
        <v>2956</v>
      </c>
      <c r="D195" s="685"/>
      <c r="E195" s="685">
        <v>5</v>
      </c>
      <c r="F195" s="685">
        <v>1</v>
      </c>
      <c r="G195" s="685"/>
      <c r="H195" s="685"/>
      <c r="I195" s="685">
        <v>1</v>
      </c>
      <c r="J195" s="685">
        <v>1</v>
      </c>
      <c r="K195" s="685"/>
      <c r="L195" s="685">
        <v>1</v>
      </c>
      <c r="M195" s="685">
        <v>2</v>
      </c>
      <c r="N195" s="685">
        <v>1</v>
      </c>
      <c r="O195" s="685"/>
      <c r="P195" s="685">
        <v>1</v>
      </c>
      <c r="Q195" s="685"/>
      <c r="R195" s="685"/>
      <c r="S195" s="685">
        <v>1</v>
      </c>
      <c r="T195" s="685"/>
      <c r="U195" s="685"/>
      <c r="V195" s="685"/>
      <c r="W195" s="685"/>
      <c r="X195" s="685"/>
      <c r="Y195" s="685"/>
      <c r="Z195" s="685">
        <v>1</v>
      </c>
      <c r="AA195" s="685"/>
      <c r="AB195" s="685">
        <v>1</v>
      </c>
      <c r="AC195" s="685">
        <v>5</v>
      </c>
      <c r="AD195" s="685">
        <v>10</v>
      </c>
      <c r="AE195" s="685"/>
      <c r="AF195" s="685"/>
      <c r="AG195" s="685"/>
      <c r="AH195" s="685"/>
      <c r="AI195" s="685"/>
      <c r="AJ195" s="685"/>
      <c r="AK195" s="698"/>
    </row>
    <row r="196" spans="1:37" s="694" customFormat="1" ht="93" x14ac:dyDescent="0.25">
      <c r="A196" s="685">
        <v>163</v>
      </c>
      <c r="B196" s="683" t="s">
        <v>452</v>
      </c>
      <c r="C196" s="521" t="s">
        <v>2957</v>
      </c>
      <c r="D196" s="685"/>
      <c r="E196" s="685">
        <v>6</v>
      </c>
      <c r="F196" s="685">
        <v>1</v>
      </c>
      <c r="G196" s="685"/>
      <c r="H196" s="685"/>
      <c r="I196" s="685">
        <v>1</v>
      </c>
      <c r="J196" s="685">
        <v>1</v>
      </c>
      <c r="K196" s="685"/>
      <c r="L196" s="685">
        <v>1</v>
      </c>
      <c r="M196" s="685">
        <v>2</v>
      </c>
      <c r="N196" s="685">
        <v>1</v>
      </c>
      <c r="O196" s="685"/>
      <c r="P196" s="685">
        <v>1</v>
      </c>
      <c r="Q196" s="685"/>
      <c r="R196" s="685"/>
      <c r="S196" s="685">
        <v>1</v>
      </c>
      <c r="T196" s="685">
        <v>1</v>
      </c>
      <c r="U196" s="685"/>
      <c r="V196" s="685"/>
      <c r="W196" s="685"/>
      <c r="X196" s="685"/>
      <c r="Y196" s="685"/>
      <c r="Z196" s="685">
        <v>1</v>
      </c>
      <c r="AA196" s="685"/>
      <c r="AB196" s="685">
        <v>1</v>
      </c>
      <c r="AC196" s="685">
        <v>5</v>
      </c>
      <c r="AD196" s="685">
        <v>10</v>
      </c>
      <c r="AE196" s="685"/>
      <c r="AF196" s="685"/>
      <c r="AG196" s="685"/>
      <c r="AH196" s="685"/>
      <c r="AI196" s="685"/>
      <c r="AJ196" s="685"/>
      <c r="AK196" s="698"/>
    </row>
    <row r="197" spans="1:37" s="694" customFormat="1" ht="69.75" x14ac:dyDescent="0.25">
      <c r="A197" s="685">
        <v>164</v>
      </c>
      <c r="B197" s="683" t="s">
        <v>1829</v>
      </c>
      <c r="C197" s="521" t="s">
        <v>2958</v>
      </c>
      <c r="D197" s="685"/>
      <c r="E197" s="685">
        <v>5</v>
      </c>
      <c r="F197" s="685">
        <v>1</v>
      </c>
      <c r="G197" s="685">
        <v>1</v>
      </c>
      <c r="H197" s="685"/>
      <c r="I197" s="685">
        <v>1</v>
      </c>
      <c r="J197" s="685">
        <v>1</v>
      </c>
      <c r="K197" s="685"/>
      <c r="L197" s="685">
        <v>1</v>
      </c>
      <c r="M197" s="685">
        <v>1</v>
      </c>
      <c r="N197" s="685">
        <v>1</v>
      </c>
      <c r="O197" s="685"/>
      <c r="P197" s="685">
        <v>1</v>
      </c>
      <c r="Q197" s="685"/>
      <c r="R197" s="685"/>
      <c r="S197" s="685"/>
      <c r="T197" s="685">
        <v>1</v>
      </c>
      <c r="U197" s="685"/>
      <c r="V197" s="685"/>
      <c r="W197" s="685"/>
      <c r="X197" s="685">
        <v>1</v>
      </c>
      <c r="Y197" s="685"/>
      <c r="Z197" s="685">
        <v>1</v>
      </c>
      <c r="AA197" s="685"/>
      <c r="AB197" s="685">
        <v>1</v>
      </c>
      <c r="AC197" s="685">
        <v>5</v>
      </c>
      <c r="AD197" s="685">
        <v>5</v>
      </c>
      <c r="AE197" s="685"/>
      <c r="AF197" s="685"/>
      <c r="AG197" s="685"/>
      <c r="AH197" s="685"/>
      <c r="AI197" s="685"/>
      <c r="AJ197" s="685"/>
      <c r="AK197" s="698"/>
    </row>
    <row r="198" spans="1:37" s="694" customFormat="1" ht="93" x14ac:dyDescent="0.25">
      <c r="A198" s="685">
        <v>165</v>
      </c>
      <c r="B198" s="683" t="s">
        <v>458</v>
      </c>
      <c r="C198" s="521" t="s">
        <v>2959</v>
      </c>
      <c r="D198" s="685"/>
      <c r="E198" s="685">
        <v>5</v>
      </c>
      <c r="F198" s="685">
        <v>1</v>
      </c>
      <c r="G198" s="685"/>
      <c r="H198" s="685"/>
      <c r="I198" s="685">
        <v>1</v>
      </c>
      <c r="J198" s="685">
        <v>1</v>
      </c>
      <c r="K198" s="685"/>
      <c r="L198" s="685">
        <v>1</v>
      </c>
      <c r="M198" s="685">
        <v>1</v>
      </c>
      <c r="N198" s="685">
        <v>1</v>
      </c>
      <c r="O198" s="685"/>
      <c r="P198" s="685">
        <v>1</v>
      </c>
      <c r="Q198" s="685"/>
      <c r="R198" s="685"/>
      <c r="S198" s="685"/>
      <c r="T198" s="685">
        <v>1</v>
      </c>
      <c r="U198" s="685"/>
      <c r="V198" s="685"/>
      <c r="W198" s="685"/>
      <c r="X198" s="685"/>
      <c r="Y198" s="685"/>
      <c r="Z198" s="685">
        <v>1</v>
      </c>
      <c r="AA198" s="685"/>
      <c r="AB198" s="685">
        <v>1</v>
      </c>
      <c r="AC198" s="685">
        <v>6</v>
      </c>
      <c r="AD198" s="685">
        <v>10</v>
      </c>
      <c r="AE198" s="685"/>
      <c r="AF198" s="685"/>
      <c r="AG198" s="685"/>
      <c r="AH198" s="685"/>
      <c r="AI198" s="685"/>
      <c r="AJ198" s="685"/>
      <c r="AK198" s="698"/>
    </row>
    <row r="199" spans="1:37" s="694" customFormat="1" ht="69.75" x14ac:dyDescent="0.25">
      <c r="A199" s="685">
        <v>166</v>
      </c>
      <c r="B199" s="683" t="s">
        <v>4129</v>
      </c>
      <c r="C199" s="708" t="s">
        <v>4127</v>
      </c>
      <c r="D199" s="685"/>
      <c r="E199" s="685">
        <v>5</v>
      </c>
      <c r="F199" s="685">
        <v>1</v>
      </c>
      <c r="G199" s="685">
        <v>1</v>
      </c>
      <c r="H199" s="685"/>
      <c r="I199" s="685">
        <v>1</v>
      </c>
      <c r="J199" s="685">
        <v>1</v>
      </c>
      <c r="K199" s="685"/>
      <c r="L199" s="685">
        <v>1</v>
      </c>
      <c r="M199" s="685">
        <v>2</v>
      </c>
      <c r="N199" s="685">
        <v>1</v>
      </c>
      <c r="O199" s="685"/>
      <c r="P199" s="685">
        <v>1</v>
      </c>
      <c r="Q199" s="685"/>
      <c r="R199" s="685"/>
      <c r="S199" s="685"/>
      <c r="T199" s="685"/>
      <c r="U199" s="685"/>
      <c r="V199" s="685"/>
      <c r="W199" s="685"/>
      <c r="X199" s="685"/>
      <c r="Y199" s="685"/>
      <c r="Z199" s="685">
        <v>1</v>
      </c>
      <c r="AA199" s="685"/>
      <c r="AB199" s="685">
        <v>1</v>
      </c>
      <c r="AC199" s="685">
        <v>6</v>
      </c>
      <c r="AD199" s="685">
        <v>10</v>
      </c>
      <c r="AE199" s="685"/>
      <c r="AF199" s="685"/>
      <c r="AG199" s="685"/>
      <c r="AH199" s="685"/>
      <c r="AI199" s="685"/>
      <c r="AJ199" s="685"/>
      <c r="AK199" s="698"/>
    </row>
    <row r="200" spans="1:37" s="694" customFormat="1" ht="46.5" x14ac:dyDescent="0.25">
      <c r="A200" s="685">
        <v>167</v>
      </c>
      <c r="B200" s="683" t="s">
        <v>4760</v>
      </c>
      <c r="C200" s="710" t="s">
        <v>4128</v>
      </c>
      <c r="D200" s="698"/>
      <c r="E200" s="685">
        <v>5</v>
      </c>
      <c r="F200" s="685">
        <v>1</v>
      </c>
      <c r="G200" s="685">
        <v>1</v>
      </c>
      <c r="H200" s="685"/>
      <c r="I200" s="685"/>
      <c r="J200" s="685">
        <v>1</v>
      </c>
      <c r="K200" s="685"/>
      <c r="L200" s="685">
        <v>1</v>
      </c>
      <c r="M200" s="685">
        <v>2</v>
      </c>
      <c r="N200" s="685">
        <v>1</v>
      </c>
      <c r="O200" s="685"/>
      <c r="P200" s="685">
        <v>1</v>
      </c>
      <c r="Q200" s="685"/>
      <c r="R200" s="685"/>
      <c r="S200" s="685"/>
      <c r="T200" s="685">
        <v>1</v>
      </c>
      <c r="U200" s="685"/>
      <c r="V200" s="685"/>
      <c r="W200" s="685"/>
      <c r="X200" s="685"/>
      <c r="Y200" s="685"/>
      <c r="Z200" s="685">
        <v>1</v>
      </c>
      <c r="AA200" s="685"/>
      <c r="AB200" s="685">
        <v>1</v>
      </c>
      <c r="AC200" s="685">
        <v>5</v>
      </c>
      <c r="AD200" s="685">
        <v>10</v>
      </c>
      <c r="AE200" s="685"/>
      <c r="AF200" s="685">
        <v>2</v>
      </c>
      <c r="AG200" s="685"/>
      <c r="AH200" s="685"/>
      <c r="AI200" s="685"/>
      <c r="AJ200" s="685"/>
      <c r="AK200" s="698"/>
    </row>
    <row r="201" spans="1:37" s="694" customFormat="1" ht="46.5" x14ac:dyDescent="0.25">
      <c r="A201" s="685">
        <v>168</v>
      </c>
      <c r="B201" s="709" t="s">
        <v>4129</v>
      </c>
      <c r="C201" s="710" t="s">
        <v>4130</v>
      </c>
      <c r="D201" s="698"/>
      <c r="E201" s="685">
        <v>5</v>
      </c>
      <c r="F201" s="685">
        <v>1</v>
      </c>
      <c r="G201" s="685"/>
      <c r="H201" s="685"/>
      <c r="I201" s="685"/>
      <c r="J201" s="685">
        <v>1</v>
      </c>
      <c r="K201" s="685"/>
      <c r="L201" s="685">
        <v>1</v>
      </c>
      <c r="M201" s="685">
        <v>2</v>
      </c>
      <c r="N201" s="685">
        <v>1</v>
      </c>
      <c r="O201" s="685"/>
      <c r="P201" s="685">
        <v>1</v>
      </c>
      <c r="Q201" s="685"/>
      <c r="R201" s="685"/>
      <c r="S201" s="685">
        <v>1</v>
      </c>
      <c r="T201" s="685">
        <v>1</v>
      </c>
      <c r="U201" s="685"/>
      <c r="V201" s="685"/>
      <c r="W201" s="685"/>
      <c r="X201" s="685"/>
      <c r="Y201" s="685"/>
      <c r="Z201" s="685">
        <v>1</v>
      </c>
      <c r="AA201" s="685"/>
      <c r="AB201" s="685">
        <v>1</v>
      </c>
      <c r="AC201" s="685">
        <v>5</v>
      </c>
      <c r="AD201" s="685">
        <v>10</v>
      </c>
      <c r="AE201" s="685"/>
      <c r="AF201" s="685"/>
      <c r="AG201" s="685"/>
      <c r="AH201" s="685"/>
      <c r="AI201" s="685"/>
      <c r="AJ201" s="685"/>
      <c r="AK201" s="698"/>
    </row>
    <row r="202" spans="1:37" s="694" customFormat="1" ht="69.75" x14ac:dyDescent="0.25">
      <c r="A202" s="685">
        <v>169</v>
      </c>
      <c r="B202" s="683" t="s">
        <v>3131</v>
      </c>
      <c r="C202" s="521" t="s">
        <v>4132</v>
      </c>
      <c r="D202" s="685"/>
      <c r="E202" s="685">
        <v>5</v>
      </c>
      <c r="F202" s="685">
        <v>1</v>
      </c>
      <c r="G202" s="685">
        <v>1</v>
      </c>
      <c r="H202" s="685"/>
      <c r="I202" s="685">
        <v>1</v>
      </c>
      <c r="J202" s="685">
        <v>1</v>
      </c>
      <c r="K202" s="685"/>
      <c r="L202" s="685">
        <v>1</v>
      </c>
      <c r="M202" s="685">
        <v>2</v>
      </c>
      <c r="N202" s="685">
        <v>1</v>
      </c>
      <c r="O202" s="685"/>
      <c r="P202" s="685">
        <v>1</v>
      </c>
      <c r="Q202" s="685"/>
      <c r="R202" s="685"/>
      <c r="S202" s="685"/>
      <c r="T202" s="685">
        <v>1</v>
      </c>
      <c r="U202" s="685"/>
      <c r="V202" s="685"/>
      <c r="W202" s="685"/>
      <c r="X202" s="685">
        <v>1</v>
      </c>
      <c r="Y202" s="685"/>
      <c r="Z202" s="685">
        <v>1</v>
      </c>
      <c r="AA202" s="685"/>
      <c r="AB202" s="685">
        <v>1</v>
      </c>
      <c r="AC202" s="685">
        <v>5</v>
      </c>
      <c r="AD202" s="685">
        <v>5</v>
      </c>
      <c r="AE202" s="685"/>
      <c r="AF202" s="685"/>
      <c r="AG202" s="685"/>
      <c r="AH202" s="685"/>
      <c r="AI202" s="685"/>
      <c r="AJ202" s="685"/>
      <c r="AK202" s="698"/>
    </row>
    <row r="203" spans="1:37" s="694" customFormat="1" ht="93" x14ac:dyDescent="0.25">
      <c r="A203" s="685">
        <v>170</v>
      </c>
      <c r="B203" s="683" t="s">
        <v>4810</v>
      </c>
      <c r="C203" s="521" t="s">
        <v>3132</v>
      </c>
      <c r="D203" s="685"/>
      <c r="E203" s="685">
        <v>5</v>
      </c>
      <c r="F203" s="685">
        <v>1</v>
      </c>
      <c r="G203" s="685"/>
      <c r="H203" s="685"/>
      <c r="I203" s="685"/>
      <c r="J203" s="685">
        <v>1</v>
      </c>
      <c r="K203" s="685"/>
      <c r="L203" s="685">
        <v>1</v>
      </c>
      <c r="M203" s="685">
        <v>3</v>
      </c>
      <c r="N203" s="685">
        <v>1</v>
      </c>
      <c r="O203" s="685"/>
      <c r="P203" s="685">
        <v>1</v>
      </c>
      <c r="Q203" s="685"/>
      <c r="R203" s="685"/>
      <c r="S203" s="685"/>
      <c r="T203" s="685">
        <v>1</v>
      </c>
      <c r="U203" s="685"/>
      <c r="V203" s="685"/>
      <c r="W203" s="685"/>
      <c r="X203" s="685"/>
      <c r="Y203" s="685"/>
      <c r="Z203" s="685">
        <v>1</v>
      </c>
      <c r="AA203" s="685"/>
      <c r="AB203" s="685"/>
      <c r="AC203" s="685">
        <v>5</v>
      </c>
      <c r="AD203" s="685">
        <v>5</v>
      </c>
      <c r="AE203" s="685"/>
      <c r="AF203" s="685"/>
      <c r="AG203" s="685"/>
      <c r="AH203" s="685"/>
      <c r="AI203" s="685"/>
      <c r="AJ203" s="685"/>
      <c r="AK203" s="698"/>
    </row>
    <row r="204" spans="1:37" s="694" customFormat="1" ht="116.25" x14ac:dyDescent="0.25">
      <c r="A204" s="685">
        <v>171</v>
      </c>
      <c r="B204" s="683" t="s">
        <v>453</v>
      </c>
      <c r="C204" s="521" t="s">
        <v>4131</v>
      </c>
      <c r="D204" s="685"/>
      <c r="E204" s="685">
        <v>6</v>
      </c>
      <c r="F204" s="685">
        <v>1</v>
      </c>
      <c r="G204" s="685">
        <v>1</v>
      </c>
      <c r="H204" s="685"/>
      <c r="I204" s="685">
        <v>1</v>
      </c>
      <c r="J204" s="685">
        <v>1</v>
      </c>
      <c r="K204" s="685"/>
      <c r="L204" s="685">
        <v>1</v>
      </c>
      <c r="M204" s="685">
        <v>1</v>
      </c>
      <c r="N204" s="685">
        <v>1</v>
      </c>
      <c r="O204" s="685"/>
      <c r="P204" s="685">
        <v>1</v>
      </c>
      <c r="Q204" s="685"/>
      <c r="R204" s="685"/>
      <c r="S204" s="685">
        <v>1</v>
      </c>
      <c r="T204" s="685">
        <v>1</v>
      </c>
      <c r="U204" s="685"/>
      <c r="V204" s="685"/>
      <c r="W204" s="685"/>
      <c r="X204" s="685"/>
      <c r="Y204" s="685"/>
      <c r="Z204" s="685">
        <v>1</v>
      </c>
      <c r="AA204" s="685"/>
      <c r="AB204" s="685"/>
      <c r="AC204" s="685">
        <v>5</v>
      </c>
      <c r="AD204" s="685">
        <v>5</v>
      </c>
      <c r="AE204" s="685"/>
      <c r="AF204" s="685"/>
      <c r="AG204" s="685"/>
      <c r="AH204" s="685"/>
      <c r="AI204" s="685"/>
      <c r="AJ204" s="685"/>
      <c r="AK204" s="698"/>
    </row>
    <row r="205" spans="1:37" s="694" customFormat="1" ht="93" x14ac:dyDescent="0.25">
      <c r="A205" s="685">
        <v>172</v>
      </c>
      <c r="B205" s="683" t="s">
        <v>5188</v>
      </c>
      <c r="C205" s="709" t="s">
        <v>5189</v>
      </c>
      <c r="D205" s="698"/>
      <c r="E205" s="685">
        <v>5</v>
      </c>
      <c r="F205" s="685">
        <v>1</v>
      </c>
      <c r="G205" s="685"/>
      <c r="H205" s="685"/>
      <c r="I205" s="685">
        <v>1</v>
      </c>
      <c r="J205" s="685">
        <v>1</v>
      </c>
      <c r="K205" s="685"/>
      <c r="L205" s="685">
        <v>1</v>
      </c>
      <c r="M205" s="685">
        <v>2</v>
      </c>
      <c r="N205" s="685">
        <v>1</v>
      </c>
      <c r="O205" s="685"/>
      <c r="P205" s="685">
        <v>1</v>
      </c>
      <c r="Q205" s="685"/>
      <c r="R205" s="685"/>
      <c r="S205" s="685">
        <v>1</v>
      </c>
      <c r="T205" s="685"/>
      <c r="U205" s="685"/>
      <c r="V205" s="685"/>
      <c r="W205" s="685"/>
      <c r="X205" s="685"/>
      <c r="Y205" s="685"/>
      <c r="Z205" s="685">
        <v>1</v>
      </c>
      <c r="AA205" s="685"/>
      <c r="AB205" s="685">
        <v>1</v>
      </c>
      <c r="AC205" s="685">
        <v>5</v>
      </c>
      <c r="AD205" s="685">
        <v>5</v>
      </c>
      <c r="AE205" s="685"/>
      <c r="AF205" s="685"/>
      <c r="AG205" s="685"/>
      <c r="AH205" s="685"/>
      <c r="AI205" s="685"/>
      <c r="AJ205" s="685"/>
      <c r="AK205" s="698"/>
    </row>
    <row r="206" spans="1:37" s="694" customFormat="1" ht="209.25" x14ac:dyDescent="0.25">
      <c r="A206" s="685">
        <v>173</v>
      </c>
      <c r="B206" s="683" t="s">
        <v>447</v>
      </c>
      <c r="C206" s="708" t="s">
        <v>4133</v>
      </c>
      <c r="D206" s="685"/>
      <c r="E206" s="685">
        <v>10</v>
      </c>
      <c r="F206" s="685">
        <v>1</v>
      </c>
      <c r="G206" s="685"/>
      <c r="H206" s="685"/>
      <c r="I206" s="685"/>
      <c r="J206" s="685">
        <v>1</v>
      </c>
      <c r="K206" s="685"/>
      <c r="L206" s="685">
        <v>2</v>
      </c>
      <c r="M206" s="685">
        <v>1</v>
      </c>
      <c r="N206" s="685">
        <v>1</v>
      </c>
      <c r="O206" s="685"/>
      <c r="P206" s="685">
        <v>1</v>
      </c>
      <c r="Q206" s="685"/>
      <c r="R206" s="685"/>
      <c r="S206" s="685"/>
      <c r="T206" s="685">
        <v>1</v>
      </c>
      <c r="U206" s="685"/>
      <c r="V206" s="685"/>
      <c r="W206" s="685"/>
      <c r="X206" s="685"/>
      <c r="Y206" s="685"/>
      <c r="Z206" s="685">
        <v>1</v>
      </c>
      <c r="AA206" s="685"/>
      <c r="AB206" s="685">
        <v>1</v>
      </c>
      <c r="AC206" s="685">
        <v>7</v>
      </c>
      <c r="AD206" s="685">
        <v>10</v>
      </c>
      <c r="AE206" s="685"/>
      <c r="AF206" s="685">
        <v>2</v>
      </c>
      <c r="AG206" s="685"/>
      <c r="AH206" s="685"/>
      <c r="AI206" s="685"/>
      <c r="AJ206" s="685"/>
      <c r="AK206" s="698"/>
    </row>
    <row r="207" spans="1:37" s="694" customFormat="1" ht="162.75" x14ac:dyDescent="0.25">
      <c r="A207" s="685">
        <v>174</v>
      </c>
      <c r="B207" s="683" t="s">
        <v>454</v>
      </c>
      <c r="C207" s="708" t="s">
        <v>3133</v>
      </c>
      <c r="D207" s="685"/>
      <c r="E207" s="685">
        <v>6</v>
      </c>
      <c r="F207" s="685">
        <v>1</v>
      </c>
      <c r="G207" s="685">
        <v>1</v>
      </c>
      <c r="H207" s="685"/>
      <c r="I207" s="685">
        <v>1</v>
      </c>
      <c r="J207" s="685">
        <v>1</v>
      </c>
      <c r="K207" s="685"/>
      <c r="L207" s="685">
        <v>1</v>
      </c>
      <c r="M207" s="685">
        <v>2</v>
      </c>
      <c r="N207" s="685">
        <v>1</v>
      </c>
      <c r="O207" s="685"/>
      <c r="P207" s="685">
        <v>1</v>
      </c>
      <c r="Q207" s="685"/>
      <c r="R207" s="685"/>
      <c r="S207" s="685"/>
      <c r="T207" s="685">
        <v>1</v>
      </c>
      <c r="U207" s="685"/>
      <c r="V207" s="685"/>
      <c r="W207" s="685"/>
      <c r="X207" s="685"/>
      <c r="Y207" s="685"/>
      <c r="Z207" s="685">
        <v>1</v>
      </c>
      <c r="AA207" s="685"/>
      <c r="AB207" s="685"/>
      <c r="AC207" s="685">
        <v>5</v>
      </c>
      <c r="AD207" s="685">
        <v>5</v>
      </c>
      <c r="AE207" s="685"/>
      <c r="AF207" s="685"/>
      <c r="AG207" s="685"/>
      <c r="AH207" s="685"/>
      <c r="AI207" s="685"/>
      <c r="AJ207" s="685"/>
      <c r="AK207" s="698"/>
    </row>
    <row r="208" spans="1:37" s="694" customFormat="1" ht="69.75" x14ac:dyDescent="0.25">
      <c r="A208" s="685">
        <v>175</v>
      </c>
      <c r="B208" s="683" t="s">
        <v>459</v>
      </c>
      <c r="C208" s="521" t="s">
        <v>3134</v>
      </c>
      <c r="D208" s="685"/>
      <c r="E208" s="685">
        <v>5</v>
      </c>
      <c r="F208" s="685">
        <v>1</v>
      </c>
      <c r="G208" s="685">
        <v>1</v>
      </c>
      <c r="H208" s="685"/>
      <c r="I208" s="685">
        <v>1</v>
      </c>
      <c r="J208" s="685">
        <v>1</v>
      </c>
      <c r="K208" s="685"/>
      <c r="L208" s="685">
        <v>1</v>
      </c>
      <c r="M208" s="685">
        <v>2</v>
      </c>
      <c r="N208" s="685">
        <v>1</v>
      </c>
      <c r="O208" s="685"/>
      <c r="P208" s="685">
        <v>1</v>
      </c>
      <c r="Q208" s="685"/>
      <c r="R208" s="685"/>
      <c r="S208" s="685"/>
      <c r="T208" s="685">
        <v>1</v>
      </c>
      <c r="U208" s="685"/>
      <c r="V208" s="685"/>
      <c r="W208" s="685"/>
      <c r="X208" s="685">
        <v>1</v>
      </c>
      <c r="Y208" s="685"/>
      <c r="Z208" s="685">
        <v>1</v>
      </c>
      <c r="AA208" s="685"/>
      <c r="AB208" s="685">
        <v>1</v>
      </c>
      <c r="AC208" s="685">
        <v>5</v>
      </c>
      <c r="AD208" s="685">
        <v>5</v>
      </c>
      <c r="AE208" s="685"/>
      <c r="AF208" s="685">
        <v>2</v>
      </c>
      <c r="AG208" s="685"/>
      <c r="AH208" s="685"/>
      <c r="AI208" s="685"/>
      <c r="AJ208" s="685"/>
      <c r="AK208" s="698"/>
    </row>
    <row r="209" spans="1:37" s="694" customFormat="1" ht="139.5" x14ac:dyDescent="0.25">
      <c r="A209" s="685">
        <v>176</v>
      </c>
      <c r="B209" s="683" t="s">
        <v>460</v>
      </c>
      <c r="C209" s="521" t="s">
        <v>3135</v>
      </c>
      <c r="D209" s="685"/>
      <c r="E209" s="685">
        <v>5</v>
      </c>
      <c r="F209" s="685">
        <v>1</v>
      </c>
      <c r="G209" s="685"/>
      <c r="H209" s="685"/>
      <c r="I209" s="685"/>
      <c r="J209" s="685">
        <v>1</v>
      </c>
      <c r="K209" s="685"/>
      <c r="L209" s="685">
        <v>1</v>
      </c>
      <c r="M209" s="685">
        <v>2</v>
      </c>
      <c r="N209" s="685">
        <v>1</v>
      </c>
      <c r="O209" s="685"/>
      <c r="P209" s="685">
        <v>1</v>
      </c>
      <c r="Q209" s="685"/>
      <c r="R209" s="685"/>
      <c r="S209" s="685">
        <v>2</v>
      </c>
      <c r="T209" s="685">
        <v>1</v>
      </c>
      <c r="U209" s="685"/>
      <c r="V209" s="685"/>
      <c r="W209" s="685"/>
      <c r="X209" s="685"/>
      <c r="Y209" s="685">
        <v>1</v>
      </c>
      <c r="Z209" s="685">
        <v>1</v>
      </c>
      <c r="AA209" s="685"/>
      <c r="AB209" s="685"/>
      <c r="AC209" s="685">
        <v>5</v>
      </c>
      <c r="AD209" s="685">
        <v>30</v>
      </c>
      <c r="AE209" s="685"/>
      <c r="AF209" s="685"/>
      <c r="AG209" s="685"/>
      <c r="AH209" s="685"/>
      <c r="AI209" s="685"/>
      <c r="AJ209" s="685"/>
      <c r="AK209" s="698"/>
    </row>
    <row r="210" spans="1:37" s="694" customFormat="1" ht="69.75" x14ac:dyDescent="0.25">
      <c r="A210" s="685">
        <v>177</v>
      </c>
      <c r="B210" s="683" t="s">
        <v>455</v>
      </c>
      <c r="C210" s="521" t="s">
        <v>3136</v>
      </c>
      <c r="D210" s="685"/>
      <c r="E210" s="685">
        <v>5</v>
      </c>
      <c r="F210" s="685">
        <v>1</v>
      </c>
      <c r="G210" s="685"/>
      <c r="H210" s="685"/>
      <c r="I210" s="685">
        <v>1</v>
      </c>
      <c r="J210" s="685">
        <v>1</v>
      </c>
      <c r="K210" s="685"/>
      <c r="L210" s="685">
        <v>1</v>
      </c>
      <c r="M210" s="685">
        <v>2</v>
      </c>
      <c r="N210" s="685">
        <v>1</v>
      </c>
      <c r="O210" s="685"/>
      <c r="P210" s="685">
        <v>1</v>
      </c>
      <c r="Q210" s="685"/>
      <c r="R210" s="685"/>
      <c r="S210" s="685"/>
      <c r="T210" s="685">
        <v>1</v>
      </c>
      <c r="U210" s="685"/>
      <c r="V210" s="685"/>
      <c r="W210" s="685"/>
      <c r="X210" s="685"/>
      <c r="Y210" s="685"/>
      <c r="Z210" s="685">
        <v>1</v>
      </c>
      <c r="AA210" s="685"/>
      <c r="AB210" s="685">
        <v>1</v>
      </c>
      <c r="AC210" s="685">
        <v>5</v>
      </c>
      <c r="AD210" s="685">
        <v>5</v>
      </c>
      <c r="AE210" s="685"/>
      <c r="AF210" s="685"/>
      <c r="AG210" s="685"/>
      <c r="AH210" s="685"/>
      <c r="AI210" s="685"/>
      <c r="AJ210" s="685"/>
      <c r="AK210" s="698"/>
    </row>
    <row r="211" spans="1:37" s="694" customFormat="1" ht="93" x14ac:dyDescent="0.25">
      <c r="A211" s="685">
        <v>178</v>
      </c>
      <c r="B211" s="683" t="s">
        <v>456</v>
      </c>
      <c r="C211" s="521" t="s">
        <v>3137</v>
      </c>
      <c r="D211" s="685"/>
      <c r="E211" s="685">
        <v>5</v>
      </c>
      <c r="F211" s="685">
        <v>1</v>
      </c>
      <c r="G211" s="685"/>
      <c r="H211" s="685"/>
      <c r="I211" s="685"/>
      <c r="J211" s="685">
        <v>1</v>
      </c>
      <c r="K211" s="685"/>
      <c r="L211" s="685">
        <v>1</v>
      </c>
      <c r="M211" s="685">
        <v>2</v>
      </c>
      <c r="N211" s="685">
        <v>1</v>
      </c>
      <c r="O211" s="685"/>
      <c r="P211" s="685">
        <v>1</v>
      </c>
      <c r="Q211" s="685"/>
      <c r="R211" s="685"/>
      <c r="S211" s="685"/>
      <c r="T211" s="685">
        <v>1</v>
      </c>
      <c r="U211" s="685"/>
      <c r="V211" s="685"/>
      <c r="W211" s="685"/>
      <c r="X211" s="685"/>
      <c r="Y211" s="685"/>
      <c r="Z211" s="685">
        <v>1</v>
      </c>
      <c r="AA211" s="685"/>
      <c r="AB211" s="685"/>
      <c r="AC211" s="685">
        <v>5</v>
      </c>
      <c r="AD211" s="685">
        <v>5</v>
      </c>
      <c r="AE211" s="685"/>
      <c r="AF211" s="685"/>
      <c r="AG211" s="685"/>
      <c r="AH211" s="685"/>
      <c r="AI211" s="685"/>
      <c r="AJ211" s="685"/>
      <c r="AK211" s="698"/>
    </row>
    <row r="212" spans="1:37" s="694" customFormat="1" ht="69.75" customHeight="1" x14ac:dyDescent="0.25">
      <c r="A212" s="685">
        <v>179</v>
      </c>
      <c r="B212" s="683" t="s">
        <v>456</v>
      </c>
      <c r="C212" s="521" t="s">
        <v>3138</v>
      </c>
      <c r="D212" s="685"/>
      <c r="E212" s="685">
        <v>5</v>
      </c>
      <c r="F212" s="685">
        <v>1</v>
      </c>
      <c r="G212" s="685"/>
      <c r="H212" s="685"/>
      <c r="I212" s="685"/>
      <c r="J212" s="685">
        <v>1</v>
      </c>
      <c r="K212" s="685"/>
      <c r="L212" s="685">
        <v>1</v>
      </c>
      <c r="M212" s="685">
        <v>2</v>
      </c>
      <c r="N212" s="685">
        <v>1</v>
      </c>
      <c r="O212" s="685"/>
      <c r="P212" s="685">
        <v>1</v>
      </c>
      <c r="Q212" s="685"/>
      <c r="R212" s="685"/>
      <c r="S212" s="685"/>
      <c r="T212" s="685">
        <v>1</v>
      </c>
      <c r="U212" s="685"/>
      <c r="V212" s="685"/>
      <c r="W212" s="685"/>
      <c r="X212" s="685"/>
      <c r="Y212" s="685"/>
      <c r="Z212" s="685">
        <v>1</v>
      </c>
      <c r="AA212" s="685"/>
      <c r="AB212" s="685">
        <v>1</v>
      </c>
      <c r="AC212" s="685">
        <v>5</v>
      </c>
      <c r="AD212" s="685">
        <v>10</v>
      </c>
      <c r="AE212" s="685"/>
      <c r="AF212" s="685"/>
      <c r="AG212" s="685"/>
      <c r="AH212" s="685"/>
      <c r="AI212" s="685"/>
      <c r="AJ212" s="685"/>
      <c r="AK212" s="698"/>
    </row>
    <row r="213" spans="1:37" s="694" customFormat="1" ht="93" x14ac:dyDescent="0.25">
      <c r="A213" s="685">
        <v>180</v>
      </c>
      <c r="B213" s="683" t="s">
        <v>461</v>
      </c>
      <c r="C213" s="521" t="s">
        <v>2960</v>
      </c>
      <c r="D213" s="685"/>
      <c r="E213" s="685">
        <v>5</v>
      </c>
      <c r="F213" s="685">
        <v>1</v>
      </c>
      <c r="G213" s="685"/>
      <c r="H213" s="685"/>
      <c r="I213" s="685">
        <v>1</v>
      </c>
      <c r="J213" s="685">
        <v>1</v>
      </c>
      <c r="K213" s="685"/>
      <c r="L213" s="685">
        <v>1</v>
      </c>
      <c r="M213" s="685">
        <v>2</v>
      </c>
      <c r="N213" s="685">
        <v>1</v>
      </c>
      <c r="O213" s="685"/>
      <c r="P213" s="685">
        <v>1</v>
      </c>
      <c r="Q213" s="685"/>
      <c r="R213" s="685"/>
      <c r="S213" s="685"/>
      <c r="T213" s="685">
        <v>1</v>
      </c>
      <c r="U213" s="685"/>
      <c r="V213" s="685"/>
      <c r="W213" s="685"/>
      <c r="X213" s="685"/>
      <c r="Y213" s="685"/>
      <c r="Z213" s="685">
        <v>1</v>
      </c>
      <c r="AA213" s="685"/>
      <c r="AB213" s="685">
        <v>1</v>
      </c>
      <c r="AC213" s="685">
        <v>5</v>
      </c>
      <c r="AD213" s="685">
        <v>30</v>
      </c>
      <c r="AE213" s="685"/>
      <c r="AF213" s="685"/>
      <c r="AG213" s="685"/>
      <c r="AH213" s="685"/>
      <c r="AI213" s="685"/>
      <c r="AJ213" s="685"/>
      <c r="AK213" s="698"/>
    </row>
    <row r="214" spans="1:37" s="694" customFormat="1" ht="69.75" x14ac:dyDescent="0.25">
      <c r="A214" s="685">
        <v>181</v>
      </c>
      <c r="B214" s="683" t="s">
        <v>457</v>
      </c>
      <c r="C214" s="521" t="s">
        <v>4134</v>
      </c>
      <c r="D214" s="685"/>
      <c r="E214" s="685">
        <v>5</v>
      </c>
      <c r="F214" s="685">
        <v>1</v>
      </c>
      <c r="G214" s="685"/>
      <c r="H214" s="685"/>
      <c r="I214" s="685">
        <v>1</v>
      </c>
      <c r="J214" s="685">
        <v>1</v>
      </c>
      <c r="K214" s="685"/>
      <c r="L214" s="685">
        <v>1</v>
      </c>
      <c r="M214" s="685">
        <v>2</v>
      </c>
      <c r="N214" s="685">
        <v>1</v>
      </c>
      <c r="O214" s="685"/>
      <c r="P214" s="685">
        <v>1</v>
      </c>
      <c r="Q214" s="685"/>
      <c r="R214" s="685"/>
      <c r="S214" s="685"/>
      <c r="T214" s="685"/>
      <c r="U214" s="685"/>
      <c r="V214" s="685"/>
      <c r="W214" s="685"/>
      <c r="X214" s="685"/>
      <c r="Y214" s="685"/>
      <c r="Z214" s="685">
        <v>1</v>
      </c>
      <c r="AA214" s="685"/>
      <c r="AB214" s="685">
        <v>1</v>
      </c>
      <c r="AC214" s="685">
        <v>5</v>
      </c>
      <c r="AD214" s="685">
        <v>5</v>
      </c>
      <c r="AE214" s="685"/>
      <c r="AF214" s="685">
        <v>2</v>
      </c>
      <c r="AG214" s="685"/>
      <c r="AH214" s="685"/>
      <c r="AI214" s="685"/>
      <c r="AJ214" s="685"/>
      <c r="AK214" s="698"/>
    </row>
    <row r="215" spans="1:37" s="697" customFormat="1" ht="22.5" x14ac:dyDescent="0.25">
      <c r="A215" s="871"/>
      <c r="B215" s="871"/>
      <c r="C215" s="695" t="s">
        <v>97</v>
      </c>
      <c r="D215" s="696"/>
      <c r="E215" s="696">
        <f>SUM(E194:E214)</f>
        <v>114</v>
      </c>
      <c r="F215" s="696">
        <f t="shared" ref="F215:AK215" si="18">SUM(F194:F214)</f>
        <v>21</v>
      </c>
      <c r="G215" s="696">
        <f t="shared" si="18"/>
        <v>8</v>
      </c>
      <c r="H215" s="696">
        <f t="shared" si="18"/>
        <v>0</v>
      </c>
      <c r="I215" s="696">
        <f t="shared" si="18"/>
        <v>14</v>
      </c>
      <c r="J215" s="696">
        <f t="shared" si="18"/>
        <v>21</v>
      </c>
      <c r="K215" s="696">
        <f t="shared" si="18"/>
        <v>0</v>
      </c>
      <c r="L215" s="696">
        <f t="shared" si="18"/>
        <v>22</v>
      </c>
      <c r="M215" s="696">
        <f t="shared" si="18"/>
        <v>38</v>
      </c>
      <c r="N215" s="696">
        <f t="shared" si="18"/>
        <v>21</v>
      </c>
      <c r="O215" s="696">
        <f t="shared" si="18"/>
        <v>0</v>
      </c>
      <c r="P215" s="696">
        <f t="shared" si="18"/>
        <v>21</v>
      </c>
      <c r="Q215" s="696">
        <f t="shared" si="18"/>
        <v>0</v>
      </c>
      <c r="R215" s="696">
        <f t="shared" si="18"/>
        <v>0</v>
      </c>
      <c r="S215" s="696">
        <f t="shared" si="18"/>
        <v>8</v>
      </c>
      <c r="T215" s="696">
        <f t="shared" si="18"/>
        <v>17</v>
      </c>
      <c r="U215" s="696">
        <f t="shared" si="18"/>
        <v>0</v>
      </c>
      <c r="V215" s="696">
        <f t="shared" si="18"/>
        <v>0</v>
      </c>
      <c r="W215" s="696">
        <f t="shared" si="18"/>
        <v>0</v>
      </c>
      <c r="X215" s="696">
        <f t="shared" si="18"/>
        <v>3</v>
      </c>
      <c r="Y215" s="696">
        <f t="shared" si="18"/>
        <v>1</v>
      </c>
      <c r="Z215" s="696">
        <f t="shared" si="18"/>
        <v>21</v>
      </c>
      <c r="AA215" s="696">
        <f t="shared" si="18"/>
        <v>0</v>
      </c>
      <c r="AB215" s="696">
        <f t="shared" si="18"/>
        <v>16</v>
      </c>
      <c r="AC215" s="696">
        <f t="shared" si="18"/>
        <v>109</v>
      </c>
      <c r="AD215" s="696">
        <f t="shared" si="18"/>
        <v>200</v>
      </c>
      <c r="AE215" s="696">
        <f t="shared" si="18"/>
        <v>0</v>
      </c>
      <c r="AF215" s="696">
        <f t="shared" si="18"/>
        <v>8</v>
      </c>
      <c r="AG215" s="696">
        <f t="shared" si="18"/>
        <v>0</v>
      </c>
      <c r="AH215" s="696">
        <f t="shared" si="18"/>
        <v>0</v>
      </c>
      <c r="AI215" s="696">
        <f t="shared" si="18"/>
        <v>0</v>
      </c>
      <c r="AJ215" s="696">
        <f t="shared" si="18"/>
        <v>0</v>
      </c>
      <c r="AK215" s="696">
        <f t="shared" si="18"/>
        <v>0</v>
      </c>
    </row>
    <row r="216" spans="1:37" s="694" customFormat="1" ht="23.25" x14ac:dyDescent="0.25">
      <c r="A216" s="872"/>
      <c r="B216" s="872"/>
      <c r="C216" s="521" t="s">
        <v>3060</v>
      </c>
      <c r="D216" s="685">
        <v>0</v>
      </c>
      <c r="E216" s="685">
        <v>0</v>
      </c>
      <c r="F216" s="685">
        <v>0</v>
      </c>
      <c r="G216" s="685">
        <v>0</v>
      </c>
      <c r="H216" s="685">
        <v>0</v>
      </c>
      <c r="I216" s="685">
        <v>0</v>
      </c>
      <c r="J216" s="685">
        <v>0</v>
      </c>
      <c r="K216" s="685">
        <v>0</v>
      </c>
      <c r="L216" s="685">
        <v>0</v>
      </c>
      <c r="M216" s="685">
        <v>0</v>
      </c>
      <c r="N216" s="685">
        <v>0</v>
      </c>
      <c r="O216" s="685">
        <v>0</v>
      </c>
      <c r="P216" s="685">
        <v>0</v>
      </c>
      <c r="Q216" s="685">
        <v>0</v>
      </c>
      <c r="R216" s="685">
        <v>0</v>
      </c>
      <c r="S216" s="685">
        <v>0</v>
      </c>
      <c r="T216" s="685">
        <v>0</v>
      </c>
      <c r="U216" s="685">
        <v>0</v>
      </c>
      <c r="V216" s="685">
        <v>0</v>
      </c>
      <c r="W216" s="685">
        <v>0</v>
      </c>
      <c r="X216" s="685">
        <v>0</v>
      </c>
      <c r="Y216" s="685">
        <v>0</v>
      </c>
      <c r="Z216" s="685">
        <v>0</v>
      </c>
      <c r="AA216" s="685">
        <v>0</v>
      </c>
      <c r="AB216" s="685">
        <v>0</v>
      </c>
      <c r="AC216" s="685">
        <v>0</v>
      </c>
      <c r="AD216" s="685">
        <v>0</v>
      </c>
      <c r="AE216" s="685">
        <v>0</v>
      </c>
      <c r="AF216" s="685">
        <v>0</v>
      </c>
      <c r="AG216" s="685">
        <v>0</v>
      </c>
      <c r="AH216" s="685">
        <v>0</v>
      </c>
      <c r="AI216" s="685">
        <v>0</v>
      </c>
      <c r="AJ216" s="685">
        <v>0</v>
      </c>
      <c r="AK216" s="698">
        <v>0</v>
      </c>
    </row>
    <row r="217" spans="1:37" s="697" customFormat="1" ht="22.5" x14ac:dyDescent="0.25">
      <c r="A217" s="873"/>
      <c r="B217" s="873"/>
      <c r="C217" s="695" t="s">
        <v>474</v>
      </c>
      <c r="D217" s="696">
        <f>D216+D215</f>
        <v>0</v>
      </c>
      <c r="E217" s="696">
        <f t="shared" ref="E217:AK217" si="19">E216+E215</f>
        <v>114</v>
      </c>
      <c r="F217" s="696">
        <f t="shared" si="19"/>
        <v>21</v>
      </c>
      <c r="G217" s="696">
        <f t="shared" si="19"/>
        <v>8</v>
      </c>
      <c r="H217" s="696">
        <f t="shared" si="19"/>
        <v>0</v>
      </c>
      <c r="I217" s="696">
        <f t="shared" si="19"/>
        <v>14</v>
      </c>
      <c r="J217" s="696">
        <f t="shared" si="19"/>
        <v>21</v>
      </c>
      <c r="K217" s="696">
        <f t="shared" si="19"/>
        <v>0</v>
      </c>
      <c r="L217" s="696">
        <f t="shared" si="19"/>
        <v>22</v>
      </c>
      <c r="M217" s="696">
        <f t="shared" si="19"/>
        <v>38</v>
      </c>
      <c r="N217" s="696">
        <f t="shared" si="19"/>
        <v>21</v>
      </c>
      <c r="O217" s="696">
        <f t="shared" si="19"/>
        <v>0</v>
      </c>
      <c r="P217" s="696">
        <f t="shared" si="19"/>
        <v>21</v>
      </c>
      <c r="Q217" s="696">
        <f t="shared" si="19"/>
        <v>0</v>
      </c>
      <c r="R217" s="696">
        <f t="shared" si="19"/>
        <v>0</v>
      </c>
      <c r="S217" s="696">
        <f t="shared" si="19"/>
        <v>8</v>
      </c>
      <c r="T217" s="696">
        <f t="shared" si="19"/>
        <v>17</v>
      </c>
      <c r="U217" s="696">
        <f t="shared" si="19"/>
        <v>0</v>
      </c>
      <c r="V217" s="696">
        <f t="shared" si="19"/>
        <v>0</v>
      </c>
      <c r="W217" s="696">
        <f t="shared" si="19"/>
        <v>0</v>
      </c>
      <c r="X217" s="696">
        <f t="shared" si="19"/>
        <v>3</v>
      </c>
      <c r="Y217" s="696">
        <f t="shared" si="19"/>
        <v>1</v>
      </c>
      <c r="Z217" s="696">
        <f t="shared" si="19"/>
        <v>21</v>
      </c>
      <c r="AA217" s="696">
        <f t="shared" si="19"/>
        <v>0</v>
      </c>
      <c r="AB217" s="696">
        <f t="shared" si="19"/>
        <v>16</v>
      </c>
      <c r="AC217" s="696">
        <f t="shared" si="19"/>
        <v>109</v>
      </c>
      <c r="AD217" s="696">
        <f t="shared" si="19"/>
        <v>200</v>
      </c>
      <c r="AE217" s="696">
        <f t="shared" si="19"/>
        <v>0</v>
      </c>
      <c r="AF217" s="696">
        <f t="shared" si="19"/>
        <v>8</v>
      </c>
      <c r="AG217" s="696">
        <f t="shared" si="19"/>
        <v>0</v>
      </c>
      <c r="AH217" s="696">
        <f t="shared" si="19"/>
        <v>0</v>
      </c>
      <c r="AI217" s="696">
        <f t="shared" si="19"/>
        <v>0</v>
      </c>
      <c r="AJ217" s="696">
        <f t="shared" si="19"/>
        <v>0</v>
      </c>
      <c r="AK217" s="699">
        <f t="shared" si="19"/>
        <v>0</v>
      </c>
    </row>
    <row r="218" spans="1:37" s="694" customFormat="1" ht="139.5" x14ac:dyDescent="0.25">
      <c r="A218" s="685">
        <v>182</v>
      </c>
      <c r="B218" s="683" t="s">
        <v>2745</v>
      </c>
      <c r="C218" s="521" t="s">
        <v>3139</v>
      </c>
      <c r="D218" s="685"/>
      <c r="E218" s="711">
        <v>10</v>
      </c>
      <c r="F218" s="712">
        <v>2</v>
      </c>
      <c r="G218" s="711"/>
      <c r="H218" s="711"/>
      <c r="I218" s="711">
        <v>1</v>
      </c>
      <c r="J218" s="711">
        <v>1</v>
      </c>
      <c r="K218" s="711">
        <v>0</v>
      </c>
      <c r="L218" s="711">
        <v>1</v>
      </c>
      <c r="M218" s="711">
        <v>2</v>
      </c>
      <c r="N218" s="711">
        <v>1</v>
      </c>
      <c r="O218" s="711">
        <v>0</v>
      </c>
      <c r="P218" s="711">
        <v>1</v>
      </c>
      <c r="Q218" s="711">
        <v>0</v>
      </c>
      <c r="R218" s="711">
        <v>0</v>
      </c>
      <c r="S218" s="711">
        <v>1</v>
      </c>
      <c r="T218" s="711">
        <v>1</v>
      </c>
      <c r="U218" s="711">
        <v>0</v>
      </c>
      <c r="V218" s="711">
        <v>0</v>
      </c>
      <c r="W218" s="711">
        <v>0</v>
      </c>
      <c r="X218" s="711">
        <v>0</v>
      </c>
      <c r="Y218" s="711">
        <v>1</v>
      </c>
      <c r="Z218" s="711">
        <v>1</v>
      </c>
      <c r="AA218" s="711">
        <v>0</v>
      </c>
      <c r="AB218" s="711">
        <v>2</v>
      </c>
      <c r="AC218" s="711">
        <v>5</v>
      </c>
      <c r="AD218" s="711">
        <v>5</v>
      </c>
      <c r="AE218" s="711">
        <v>1</v>
      </c>
      <c r="AF218" s="711">
        <v>0</v>
      </c>
      <c r="AG218" s="711">
        <v>0</v>
      </c>
      <c r="AH218" s="711">
        <v>0</v>
      </c>
      <c r="AI218" s="711">
        <v>0</v>
      </c>
      <c r="AJ218" s="711">
        <v>0</v>
      </c>
      <c r="AK218" s="713">
        <v>0</v>
      </c>
    </row>
    <row r="219" spans="1:37" s="694" customFormat="1" ht="186" x14ac:dyDescent="0.25">
      <c r="A219" s="685">
        <v>183</v>
      </c>
      <c r="B219" s="683" t="s">
        <v>2744</v>
      </c>
      <c r="C219" s="521" t="s">
        <v>2970</v>
      </c>
      <c r="D219" s="685"/>
      <c r="E219" s="711">
        <v>10</v>
      </c>
      <c r="F219" s="712">
        <v>1</v>
      </c>
      <c r="G219" s="711">
        <v>0</v>
      </c>
      <c r="H219" s="711">
        <v>0</v>
      </c>
      <c r="I219" s="711">
        <v>1</v>
      </c>
      <c r="J219" s="711">
        <v>2</v>
      </c>
      <c r="K219" s="711">
        <v>0</v>
      </c>
      <c r="L219" s="711">
        <v>2</v>
      </c>
      <c r="M219" s="711">
        <v>2</v>
      </c>
      <c r="N219" s="711">
        <v>2</v>
      </c>
      <c r="O219" s="711">
        <v>0</v>
      </c>
      <c r="P219" s="711">
        <v>3</v>
      </c>
      <c r="Q219" s="711">
        <v>0</v>
      </c>
      <c r="R219" s="711">
        <v>0</v>
      </c>
      <c r="S219" s="711">
        <v>2</v>
      </c>
      <c r="T219" s="711">
        <v>1</v>
      </c>
      <c r="U219" s="711">
        <v>0</v>
      </c>
      <c r="V219" s="711">
        <v>0</v>
      </c>
      <c r="W219" s="711">
        <v>0</v>
      </c>
      <c r="X219" s="711">
        <v>2</v>
      </c>
      <c r="Y219" s="711">
        <v>0</v>
      </c>
      <c r="Z219" s="711">
        <v>2</v>
      </c>
      <c r="AA219" s="711">
        <v>0</v>
      </c>
      <c r="AB219" s="711">
        <v>1</v>
      </c>
      <c r="AC219" s="711">
        <v>10</v>
      </c>
      <c r="AD219" s="711">
        <v>25</v>
      </c>
      <c r="AE219" s="711">
        <v>12</v>
      </c>
      <c r="AF219" s="711">
        <v>0</v>
      </c>
      <c r="AG219" s="711">
        <v>0</v>
      </c>
      <c r="AH219" s="711">
        <v>0</v>
      </c>
      <c r="AI219" s="711">
        <v>0</v>
      </c>
      <c r="AJ219" s="711">
        <v>0</v>
      </c>
      <c r="AK219" s="713">
        <v>0</v>
      </c>
    </row>
    <row r="220" spans="1:37" s="694" customFormat="1" ht="69" customHeight="1" x14ac:dyDescent="0.25">
      <c r="A220" s="685">
        <v>184</v>
      </c>
      <c r="B220" s="683" t="s">
        <v>2647</v>
      </c>
      <c r="C220" s="521" t="s">
        <v>2969</v>
      </c>
      <c r="D220" s="685"/>
      <c r="E220" s="711">
        <v>5</v>
      </c>
      <c r="F220" s="712">
        <v>1</v>
      </c>
      <c r="G220" s="711"/>
      <c r="H220" s="711"/>
      <c r="I220" s="711"/>
      <c r="J220" s="711"/>
      <c r="K220" s="711"/>
      <c r="L220" s="711">
        <v>1</v>
      </c>
      <c r="M220" s="711">
        <v>2</v>
      </c>
      <c r="N220" s="711">
        <v>1</v>
      </c>
      <c r="O220" s="711"/>
      <c r="P220" s="711">
        <v>1</v>
      </c>
      <c r="Q220" s="711"/>
      <c r="R220" s="711"/>
      <c r="S220" s="711">
        <v>1</v>
      </c>
      <c r="T220" s="711">
        <v>1</v>
      </c>
      <c r="U220" s="711"/>
      <c r="V220" s="711"/>
      <c r="W220" s="711"/>
      <c r="X220" s="711">
        <v>1</v>
      </c>
      <c r="Y220" s="711"/>
      <c r="Z220" s="711">
        <v>1</v>
      </c>
      <c r="AA220" s="711"/>
      <c r="AB220" s="711"/>
      <c r="AC220" s="711">
        <v>5</v>
      </c>
      <c r="AD220" s="711">
        <v>5</v>
      </c>
      <c r="AE220" s="711">
        <v>1</v>
      </c>
      <c r="AF220" s="711">
        <v>2</v>
      </c>
      <c r="AG220" s="711"/>
      <c r="AH220" s="711"/>
      <c r="AI220" s="711"/>
      <c r="AJ220" s="711"/>
      <c r="AK220" s="713"/>
    </row>
    <row r="221" spans="1:37" s="694" customFormat="1" ht="164.25" customHeight="1" x14ac:dyDescent="0.25">
      <c r="A221" s="685">
        <v>185</v>
      </c>
      <c r="B221" s="683" t="s">
        <v>2648</v>
      </c>
      <c r="C221" s="521" t="s">
        <v>3140</v>
      </c>
      <c r="D221" s="685"/>
      <c r="E221" s="714">
        <v>20</v>
      </c>
      <c r="F221" s="715">
        <v>2</v>
      </c>
      <c r="G221" s="714">
        <v>0</v>
      </c>
      <c r="H221" s="714">
        <v>0</v>
      </c>
      <c r="I221" s="714">
        <v>1</v>
      </c>
      <c r="J221" s="714">
        <v>2</v>
      </c>
      <c r="K221" s="714"/>
      <c r="L221" s="714">
        <v>2</v>
      </c>
      <c r="M221" s="714">
        <v>4</v>
      </c>
      <c r="N221" s="714">
        <v>2</v>
      </c>
      <c r="O221" s="714">
        <v>0</v>
      </c>
      <c r="P221" s="714">
        <v>2</v>
      </c>
      <c r="Q221" s="714">
        <v>0</v>
      </c>
      <c r="R221" s="714">
        <v>0</v>
      </c>
      <c r="S221" s="714">
        <v>2</v>
      </c>
      <c r="T221" s="714">
        <v>1</v>
      </c>
      <c r="U221" s="714">
        <v>0</v>
      </c>
      <c r="V221" s="714">
        <v>0</v>
      </c>
      <c r="W221" s="714">
        <v>0</v>
      </c>
      <c r="X221" s="714">
        <v>0</v>
      </c>
      <c r="Y221" s="714">
        <v>1</v>
      </c>
      <c r="Z221" s="714">
        <v>2</v>
      </c>
      <c r="AA221" s="714">
        <v>0</v>
      </c>
      <c r="AB221" s="714">
        <v>2</v>
      </c>
      <c r="AC221" s="714">
        <v>10</v>
      </c>
      <c r="AD221" s="714">
        <v>10</v>
      </c>
      <c r="AE221" s="714">
        <v>2</v>
      </c>
      <c r="AF221" s="714">
        <v>0</v>
      </c>
      <c r="AG221" s="714">
        <v>0</v>
      </c>
      <c r="AH221" s="714">
        <v>0</v>
      </c>
      <c r="AI221" s="714">
        <v>0</v>
      </c>
      <c r="AJ221" s="714">
        <v>0</v>
      </c>
      <c r="AK221" s="713">
        <v>0</v>
      </c>
    </row>
    <row r="222" spans="1:37" s="697" customFormat="1" ht="22.5" x14ac:dyDescent="0.25">
      <c r="A222" s="871"/>
      <c r="B222" s="871"/>
      <c r="C222" s="695" t="s">
        <v>97</v>
      </c>
      <c r="D222" s="696"/>
      <c r="E222" s="716">
        <f>SUM(E218:E221)</f>
        <v>45</v>
      </c>
      <c r="F222" s="716">
        <f t="shared" ref="F222:AK222" si="20">SUM(F218:F221)</f>
        <v>6</v>
      </c>
      <c r="G222" s="716">
        <f t="shared" si="20"/>
        <v>0</v>
      </c>
      <c r="H222" s="716">
        <f t="shared" si="20"/>
        <v>0</v>
      </c>
      <c r="I222" s="716">
        <f t="shared" si="20"/>
        <v>3</v>
      </c>
      <c r="J222" s="716">
        <f t="shared" si="20"/>
        <v>5</v>
      </c>
      <c r="K222" s="716">
        <f t="shared" si="20"/>
        <v>0</v>
      </c>
      <c r="L222" s="716">
        <f t="shared" si="20"/>
        <v>6</v>
      </c>
      <c r="M222" s="716">
        <f t="shared" si="20"/>
        <v>10</v>
      </c>
      <c r="N222" s="716">
        <f t="shared" si="20"/>
        <v>6</v>
      </c>
      <c r="O222" s="716">
        <f t="shared" si="20"/>
        <v>0</v>
      </c>
      <c r="P222" s="716">
        <f t="shared" si="20"/>
        <v>7</v>
      </c>
      <c r="Q222" s="716">
        <f t="shared" si="20"/>
        <v>0</v>
      </c>
      <c r="R222" s="716">
        <f t="shared" si="20"/>
        <v>0</v>
      </c>
      <c r="S222" s="716">
        <f t="shared" si="20"/>
        <v>6</v>
      </c>
      <c r="T222" s="716">
        <f t="shared" si="20"/>
        <v>4</v>
      </c>
      <c r="U222" s="716">
        <f t="shared" si="20"/>
        <v>0</v>
      </c>
      <c r="V222" s="716">
        <f t="shared" si="20"/>
        <v>0</v>
      </c>
      <c r="W222" s="716">
        <f t="shared" si="20"/>
        <v>0</v>
      </c>
      <c r="X222" s="716">
        <f t="shared" si="20"/>
        <v>3</v>
      </c>
      <c r="Y222" s="716">
        <f t="shared" si="20"/>
        <v>2</v>
      </c>
      <c r="Z222" s="716">
        <f t="shared" si="20"/>
        <v>6</v>
      </c>
      <c r="AA222" s="716">
        <f t="shared" si="20"/>
        <v>0</v>
      </c>
      <c r="AB222" s="716">
        <f t="shared" si="20"/>
        <v>5</v>
      </c>
      <c r="AC222" s="716">
        <f t="shared" si="20"/>
        <v>30</v>
      </c>
      <c r="AD222" s="716">
        <f t="shared" si="20"/>
        <v>45</v>
      </c>
      <c r="AE222" s="716">
        <f t="shared" si="20"/>
        <v>16</v>
      </c>
      <c r="AF222" s="716">
        <f t="shared" si="20"/>
        <v>2</v>
      </c>
      <c r="AG222" s="716">
        <f t="shared" si="20"/>
        <v>0</v>
      </c>
      <c r="AH222" s="716">
        <f t="shared" si="20"/>
        <v>0</v>
      </c>
      <c r="AI222" s="716">
        <f t="shared" si="20"/>
        <v>0</v>
      </c>
      <c r="AJ222" s="716">
        <f t="shared" si="20"/>
        <v>0</v>
      </c>
      <c r="AK222" s="716">
        <f t="shared" si="20"/>
        <v>0</v>
      </c>
    </row>
    <row r="223" spans="1:37" s="694" customFormat="1" ht="23.25" x14ac:dyDescent="0.25">
      <c r="A223" s="872"/>
      <c r="B223" s="872"/>
      <c r="C223" s="521" t="s">
        <v>3060</v>
      </c>
      <c r="D223" s="685">
        <v>4</v>
      </c>
      <c r="E223" s="685">
        <v>21</v>
      </c>
      <c r="F223" s="685">
        <v>6</v>
      </c>
      <c r="G223" s="685">
        <v>4</v>
      </c>
      <c r="H223" s="685">
        <v>0</v>
      </c>
      <c r="I223" s="685">
        <v>1</v>
      </c>
      <c r="J223" s="685">
        <v>0</v>
      </c>
      <c r="K223" s="685">
        <v>0</v>
      </c>
      <c r="L223" s="685">
        <v>2</v>
      </c>
      <c r="M223" s="685">
        <v>0</v>
      </c>
      <c r="N223" s="685">
        <v>0</v>
      </c>
      <c r="O223" s="685">
        <v>0</v>
      </c>
      <c r="P223" s="685">
        <v>0</v>
      </c>
      <c r="Q223" s="685">
        <v>0</v>
      </c>
      <c r="R223" s="685">
        <v>0</v>
      </c>
      <c r="S223" s="685">
        <v>1</v>
      </c>
      <c r="T223" s="685">
        <v>3</v>
      </c>
      <c r="U223" s="685">
        <v>0</v>
      </c>
      <c r="V223" s="685">
        <v>3</v>
      </c>
      <c r="W223" s="685">
        <v>0</v>
      </c>
      <c r="X223" s="685">
        <v>2</v>
      </c>
      <c r="Y223" s="685">
        <v>0</v>
      </c>
      <c r="Z223" s="685">
        <v>0</v>
      </c>
      <c r="AA223" s="685">
        <v>0</v>
      </c>
      <c r="AB223" s="685">
        <v>1</v>
      </c>
      <c r="AC223" s="685">
        <v>0</v>
      </c>
      <c r="AD223" s="685">
        <v>0</v>
      </c>
      <c r="AE223" s="685">
        <v>0</v>
      </c>
      <c r="AF223" s="685">
        <v>0</v>
      </c>
      <c r="AG223" s="685">
        <v>0</v>
      </c>
      <c r="AH223" s="685">
        <v>0</v>
      </c>
      <c r="AI223" s="685">
        <v>0</v>
      </c>
      <c r="AJ223" s="685">
        <v>0</v>
      </c>
      <c r="AK223" s="698">
        <v>0</v>
      </c>
    </row>
    <row r="224" spans="1:37" s="697" customFormat="1" ht="22.5" x14ac:dyDescent="0.25">
      <c r="A224" s="873"/>
      <c r="B224" s="873"/>
      <c r="C224" s="695" t="s">
        <v>474</v>
      </c>
      <c r="D224" s="696">
        <f>D223+D222</f>
        <v>4</v>
      </c>
      <c r="E224" s="696">
        <f t="shared" ref="E224:AK224" si="21">E223+E222</f>
        <v>66</v>
      </c>
      <c r="F224" s="696">
        <f t="shared" si="21"/>
        <v>12</v>
      </c>
      <c r="G224" s="696">
        <f t="shared" si="21"/>
        <v>4</v>
      </c>
      <c r="H224" s="696">
        <f t="shared" si="21"/>
        <v>0</v>
      </c>
      <c r="I224" s="696">
        <f t="shared" si="21"/>
        <v>4</v>
      </c>
      <c r="J224" s="696">
        <f t="shared" si="21"/>
        <v>5</v>
      </c>
      <c r="K224" s="696">
        <f t="shared" si="21"/>
        <v>0</v>
      </c>
      <c r="L224" s="696">
        <f t="shared" si="21"/>
        <v>8</v>
      </c>
      <c r="M224" s="696">
        <f t="shared" si="21"/>
        <v>10</v>
      </c>
      <c r="N224" s="696">
        <f t="shared" si="21"/>
        <v>6</v>
      </c>
      <c r="O224" s="696">
        <f t="shared" si="21"/>
        <v>0</v>
      </c>
      <c r="P224" s="696">
        <f t="shared" si="21"/>
        <v>7</v>
      </c>
      <c r="Q224" s="696">
        <f t="shared" si="21"/>
        <v>0</v>
      </c>
      <c r="R224" s="696">
        <f t="shared" si="21"/>
        <v>0</v>
      </c>
      <c r="S224" s="696">
        <f t="shared" si="21"/>
        <v>7</v>
      </c>
      <c r="T224" s="696">
        <f t="shared" si="21"/>
        <v>7</v>
      </c>
      <c r="U224" s="696">
        <f t="shared" si="21"/>
        <v>0</v>
      </c>
      <c r="V224" s="696">
        <f t="shared" si="21"/>
        <v>3</v>
      </c>
      <c r="W224" s="696">
        <f t="shared" si="21"/>
        <v>0</v>
      </c>
      <c r="X224" s="696">
        <f t="shared" si="21"/>
        <v>5</v>
      </c>
      <c r="Y224" s="696">
        <f t="shared" si="21"/>
        <v>2</v>
      </c>
      <c r="Z224" s="696">
        <f t="shared" si="21"/>
        <v>6</v>
      </c>
      <c r="AA224" s="696">
        <f t="shared" si="21"/>
        <v>0</v>
      </c>
      <c r="AB224" s="696">
        <f t="shared" si="21"/>
        <v>6</v>
      </c>
      <c r="AC224" s="696">
        <f t="shared" si="21"/>
        <v>30</v>
      </c>
      <c r="AD224" s="696">
        <f t="shared" si="21"/>
        <v>45</v>
      </c>
      <c r="AE224" s="696">
        <f t="shared" si="21"/>
        <v>16</v>
      </c>
      <c r="AF224" s="696">
        <f t="shared" si="21"/>
        <v>2</v>
      </c>
      <c r="AG224" s="696">
        <f t="shared" si="21"/>
        <v>0</v>
      </c>
      <c r="AH224" s="696">
        <f t="shared" si="21"/>
        <v>0</v>
      </c>
      <c r="AI224" s="696">
        <f t="shared" si="21"/>
        <v>0</v>
      </c>
      <c r="AJ224" s="696">
        <f t="shared" si="21"/>
        <v>0</v>
      </c>
      <c r="AK224" s="699">
        <f t="shared" si="21"/>
        <v>0</v>
      </c>
    </row>
    <row r="225" spans="1:37" s="694" customFormat="1" ht="138.75" customHeight="1" x14ac:dyDescent="0.25">
      <c r="A225" s="685">
        <v>186</v>
      </c>
      <c r="B225" s="683" t="s">
        <v>448</v>
      </c>
      <c r="C225" s="521" t="s">
        <v>2971</v>
      </c>
      <c r="D225" s="685"/>
      <c r="E225" s="685">
        <v>20</v>
      </c>
      <c r="F225" s="685">
        <v>2</v>
      </c>
      <c r="G225" s="685">
        <v>1</v>
      </c>
      <c r="H225" s="685"/>
      <c r="I225" s="685"/>
      <c r="J225" s="685">
        <v>2</v>
      </c>
      <c r="K225" s="685"/>
      <c r="L225" s="685">
        <v>2</v>
      </c>
      <c r="M225" s="685">
        <v>2</v>
      </c>
      <c r="N225" s="685">
        <v>2</v>
      </c>
      <c r="O225" s="685"/>
      <c r="P225" s="685">
        <v>2</v>
      </c>
      <c r="Q225" s="685"/>
      <c r="R225" s="685"/>
      <c r="S225" s="685">
        <v>2</v>
      </c>
      <c r="T225" s="685"/>
      <c r="U225" s="685"/>
      <c r="V225" s="685"/>
      <c r="W225" s="685"/>
      <c r="X225" s="685"/>
      <c r="Y225" s="685">
        <v>1</v>
      </c>
      <c r="Z225" s="685"/>
      <c r="AA225" s="685">
        <v>1</v>
      </c>
      <c r="AB225" s="685">
        <v>2</v>
      </c>
      <c r="AC225" s="685">
        <v>10</v>
      </c>
      <c r="AD225" s="685">
        <v>10</v>
      </c>
      <c r="AE225" s="685">
        <v>3</v>
      </c>
      <c r="AF225" s="685">
        <v>2</v>
      </c>
      <c r="AG225" s="685"/>
      <c r="AH225" s="685"/>
      <c r="AI225" s="685"/>
      <c r="AJ225" s="685"/>
      <c r="AK225" s="698"/>
    </row>
    <row r="226" spans="1:37" s="694" customFormat="1" ht="68.25" customHeight="1" x14ac:dyDescent="0.25">
      <c r="A226" s="685">
        <v>187</v>
      </c>
      <c r="B226" s="683" t="s">
        <v>448</v>
      </c>
      <c r="C226" s="521" t="s">
        <v>2972</v>
      </c>
      <c r="D226" s="685"/>
      <c r="E226" s="685">
        <v>20</v>
      </c>
      <c r="F226" s="685">
        <v>1</v>
      </c>
      <c r="G226" s="685"/>
      <c r="H226" s="685"/>
      <c r="I226" s="685">
        <v>1</v>
      </c>
      <c r="J226" s="685">
        <v>1</v>
      </c>
      <c r="K226" s="685"/>
      <c r="L226" s="685">
        <v>2</v>
      </c>
      <c r="M226" s="685">
        <v>2</v>
      </c>
      <c r="N226" s="685">
        <v>2</v>
      </c>
      <c r="O226" s="685"/>
      <c r="P226" s="685">
        <v>2</v>
      </c>
      <c r="Q226" s="685"/>
      <c r="R226" s="685"/>
      <c r="S226" s="685">
        <v>2</v>
      </c>
      <c r="T226" s="685"/>
      <c r="U226" s="685">
        <v>2</v>
      </c>
      <c r="V226" s="685"/>
      <c r="W226" s="685"/>
      <c r="X226" s="685"/>
      <c r="Y226" s="685">
        <v>2</v>
      </c>
      <c r="Z226" s="685"/>
      <c r="AA226" s="685"/>
      <c r="AB226" s="685">
        <v>2</v>
      </c>
      <c r="AC226" s="685">
        <v>7</v>
      </c>
      <c r="AD226" s="685">
        <v>20</v>
      </c>
      <c r="AE226" s="685">
        <v>10</v>
      </c>
      <c r="AF226" s="685">
        <v>2</v>
      </c>
      <c r="AG226" s="685"/>
      <c r="AH226" s="685"/>
      <c r="AI226" s="685"/>
      <c r="AJ226" s="685"/>
      <c r="AK226" s="698"/>
    </row>
    <row r="227" spans="1:37" s="694" customFormat="1" ht="59.25" customHeight="1" x14ac:dyDescent="0.25">
      <c r="A227" s="685">
        <v>188</v>
      </c>
      <c r="B227" s="683" t="s">
        <v>407</v>
      </c>
      <c r="C227" s="521" t="s">
        <v>4137</v>
      </c>
      <c r="D227" s="685"/>
      <c r="E227" s="685">
        <v>5</v>
      </c>
      <c r="F227" s="685">
        <v>1</v>
      </c>
      <c r="G227" s="685"/>
      <c r="H227" s="685"/>
      <c r="I227" s="685"/>
      <c r="J227" s="685"/>
      <c r="K227" s="685"/>
      <c r="L227" s="685">
        <v>1</v>
      </c>
      <c r="M227" s="685">
        <v>2</v>
      </c>
      <c r="N227" s="685">
        <v>1</v>
      </c>
      <c r="O227" s="685"/>
      <c r="P227" s="685">
        <v>1</v>
      </c>
      <c r="Q227" s="685"/>
      <c r="R227" s="685"/>
      <c r="S227" s="685">
        <v>1</v>
      </c>
      <c r="T227" s="685"/>
      <c r="U227" s="685"/>
      <c r="V227" s="685"/>
      <c r="W227" s="685"/>
      <c r="X227" s="685"/>
      <c r="Y227" s="685">
        <v>1</v>
      </c>
      <c r="Z227" s="685"/>
      <c r="AA227" s="685"/>
      <c r="AB227" s="685">
        <v>1</v>
      </c>
      <c r="AC227" s="685">
        <v>5</v>
      </c>
      <c r="AD227" s="685">
        <v>5</v>
      </c>
      <c r="AE227" s="685">
        <v>1</v>
      </c>
      <c r="AF227" s="685"/>
      <c r="AG227" s="685"/>
      <c r="AH227" s="685"/>
      <c r="AI227" s="685"/>
      <c r="AJ227" s="685"/>
      <c r="AK227" s="698"/>
    </row>
    <row r="228" spans="1:37" s="694" customFormat="1" ht="45.75" customHeight="1" x14ac:dyDescent="0.25">
      <c r="A228" s="685">
        <v>189</v>
      </c>
      <c r="B228" s="683" t="s">
        <v>2746</v>
      </c>
      <c r="C228" s="521" t="s">
        <v>2975</v>
      </c>
      <c r="D228" s="685"/>
      <c r="E228" s="685">
        <v>5</v>
      </c>
      <c r="F228" s="685">
        <v>1</v>
      </c>
      <c r="G228" s="685"/>
      <c r="H228" s="685"/>
      <c r="I228" s="685">
        <v>1</v>
      </c>
      <c r="J228" s="685"/>
      <c r="K228" s="685"/>
      <c r="L228" s="685">
        <v>1</v>
      </c>
      <c r="M228" s="685">
        <v>2</v>
      </c>
      <c r="N228" s="685"/>
      <c r="O228" s="685"/>
      <c r="P228" s="685"/>
      <c r="Q228" s="685"/>
      <c r="R228" s="685"/>
      <c r="S228" s="685">
        <v>1</v>
      </c>
      <c r="T228" s="685"/>
      <c r="U228" s="685"/>
      <c r="V228" s="685"/>
      <c r="W228" s="685"/>
      <c r="X228" s="685"/>
      <c r="Y228" s="685">
        <v>1</v>
      </c>
      <c r="Z228" s="685"/>
      <c r="AA228" s="685"/>
      <c r="AB228" s="685"/>
      <c r="AC228" s="685"/>
      <c r="AD228" s="685">
        <v>5</v>
      </c>
      <c r="AE228" s="685">
        <v>1</v>
      </c>
      <c r="AF228" s="685"/>
      <c r="AG228" s="685"/>
      <c r="AH228" s="685"/>
      <c r="AI228" s="685"/>
      <c r="AJ228" s="685"/>
      <c r="AK228" s="698"/>
    </row>
    <row r="229" spans="1:37" s="694" customFormat="1" ht="69.75" x14ac:dyDescent="0.25">
      <c r="A229" s="685">
        <v>190</v>
      </c>
      <c r="B229" s="683" t="s">
        <v>2028</v>
      </c>
      <c r="C229" s="521" t="s">
        <v>2973</v>
      </c>
      <c r="D229" s="685"/>
      <c r="E229" s="685">
        <v>10</v>
      </c>
      <c r="F229" s="685">
        <v>1</v>
      </c>
      <c r="G229" s="685"/>
      <c r="H229" s="685"/>
      <c r="I229" s="685"/>
      <c r="J229" s="685"/>
      <c r="K229" s="685"/>
      <c r="L229" s="685">
        <v>1</v>
      </c>
      <c r="M229" s="685">
        <v>2</v>
      </c>
      <c r="N229" s="685">
        <v>1</v>
      </c>
      <c r="O229" s="685"/>
      <c r="P229" s="685">
        <v>1</v>
      </c>
      <c r="Q229" s="685"/>
      <c r="R229" s="685"/>
      <c r="S229" s="685">
        <v>1</v>
      </c>
      <c r="T229" s="685"/>
      <c r="U229" s="685"/>
      <c r="V229" s="685"/>
      <c r="W229" s="685"/>
      <c r="X229" s="685"/>
      <c r="Y229" s="685">
        <v>1</v>
      </c>
      <c r="Z229" s="685"/>
      <c r="AA229" s="685"/>
      <c r="AB229" s="685">
        <v>1</v>
      </c>
      <c r="AC229" s="685">
        <v>10</v>
      </c>
      <c r="AD229" s="685">
        <v>10</v>
      </c>
      <c r="AE229" s="685">
        <v>5</v>
      </c>
      <c r="AF229" s="685"/>
      <c r="AG229" s="685"/>
      <c r="AH229" s="685"/>
      <c r="AI229" s="685"/>
      <c r="AJ229" s="685"/>
      <c r="AK229" s="698"/>
    </row>
    <row r="230" spans="1:37" s="694" customFormat="1" ht="116.25" x14ac:dyDescent="0.25">
      <c r="A230" s="685">
        <v>191</v>
      </c>
      <c r="B230" s="683" t="s">
        <v>3608</v>
      </c>
      <c r="C230" s="521" t="s">
        <v>2974</v>
      </c>
      <c r="D230" s="685"/>
      <c r="E230" s="685">
        <v>10</v>
      </c>
      <c r="F230" s="685">
        <v>1</v>
      </c>
      <c r="G230" s="685">
        <v>1</v>
      </c>
      <c r="H230" s="685"/>
      <c r="I230" s="685"/>
      <c r="J230" s="685">
        <v>1</v>
      </c>
      <c r="K230" s="685"/>
      <c r="L230" s="685">
        <v>1</v>
      </c>
      <c r="M230" s="685">
        <v>2</v>
      </c>
      <c r="N230" s="685">
        <v>1</v>
      </c>
      <c r="O230" s="685"/>
      <c r="P230" s="685">
        <v>5</v>
      </c>
      <c r="Q230" s="685"/>
      <c r="R230" s="685"/>
      <c r="S230" s="685">
        <v>1</v>
      </c>
      <c r="T230" s="685"/>
      <c r="U230" s="685"/>
      <c r="V230" s="685"/>
      <c r="W230" s="685"/>
      <c r="X230" s="685"/>
      <c r="Y230" s="685">
        <v>2</v>
      </c>
      <c r="Z230" s="685"/>
      <c r="AA230" s="685"/>
      <c r="AB230" s="685">
        <v>1</v>
      </c>
      <c r="AC230" s="685">
        <v>7</v>
      </c>
      <c r="AD230" s="685">
        <v>3</v>
      </c>
      <c r="AE230" s="685">
        <v>3</v>
      </c>
      <c r="AF230" s="685"/>
      <c r="AG230" s="685"/>
      <c r="AH230" s="685"/>
      <c r="AI230" s="685"/>
      <c r="AJ230" s="685"/>
      <c r="AK230" s="698"/>
    </row>
    <row r="231" spans="1:37" s="694" customFormat="1" ht="310.5" customHeight="1" x14ac:dyDescent="0.25">
      <c r="A231" s="685">
        <v>192</v>
      </c>
      <c r="B231" s="683" t="s">
        <v>2747</v>
      </c>
      <c r="C231" s="521" t="s">
        <v>3141</v>
      </c>
      <c r="D231" s="685"/>
      <c r="E231" s="685">
        <v>40</v>
      </c>
      <c r="F231" s="685">
        <v>4</v>
      </c>
      <c r="G231" s="685">
        <v>1</v>
      </c>
      <c r="H231" s="685">
        <v>2</v>
      </c>
      <c r="I231" s="685">
        <v>1</v>
      </c>
      <c r="J231" s="685">
        <v>2</v>
      </c>
      <c r="K231" s="685"/>
      <c r="L231" s="685">
        <v>3</v>
      </c>
      <c r="M231" s="685">
        <v>4</v>
      </c>
      <c r="N231" s="685">
        <v>5</v>
      </c>
      <c r="O231" s="685"/>
      <c r="P231" s="685">
        <v>5</v>
      </c>
      <c r="Q231" s="685"/>
      <c r="R231" s="685"/>
      <c r="S231" s="685">
        <v>1</v>
      </c>
      <c r="T231" s="685">
        <v>1</v>
      </c>
      <c r="U231" s="685"/>
      <c r="V231" s="685"/>
      <c r="W231" s="685">
        <v>3</v>
      </c>
      <c r="X231" s="685"/>
      <c r="Y231" s="685"/>
      <c r="Z231" s="685">
        <v>3</v>
      </c>
      <c r="AA231" s="685">
        <v>1</v>
      </c>
      <c r="AB231" s="685">
        <v>2</v>
      </c>
      <c r="AC231" s="685">
        <v>10</v>
      </c>
      <c r="AD231" s="685">
        <v>30</v>
      </c>
      <c r="AE231" s="685">
        <v>10</v>
      </c>
      <c r="AF231" s="685">
        <v>3</v>
      </c>
      <c r="AG231" s="685">
        <v>1</v>
      </c>
      <c r="AH231" s="685"/>
      <c r="AI231" s="685"/>
      <c r="AJ231" s="685"/>
      <c r="AK231" s="698"/>
    </row>
    <row r="232" spans="1:37" s="694" customFormat="1" ht="69.75" x14ac:dyDescent="0.25">
      <c r="A232" s="685">
        <v>193</v>
      </c>
      <c r="B232" s="683" t="s">
        <v>2748</v>
      </c>
      <c r="C232" s="521" t="s">
        <v>2976</v>
      </c>
      <c r="D232" s="685"/>
      <c r="E232" s="685">
        <v>10</v>
      </c>
      <c r="F232" s="685">
        <v>1</v>
      </c>
      <c r="G232" s="685"/>
      <c r="H232" s="685"/>
      <c r="I232" s="685"/>
      <c r="J232" s="685">
        <v>1</v>
      </c>
      <c r="K232" s="685"/>
      <c r="L232" s="685">
        <v>1</v>
      </c>
      <c r="M232" s="685">
        <v>4</v>
      </c>
      <c r="N232" s="685"/>
      <c r="O232" s="685"/>
      <c r="P232" s="685"/>
      <c r="Q232" s="685"/>
      <c r="R232" s="685"/>
      <c r="S232" s="685">
        <v>2</v>
      </c>
      <c r="T232" s="685">
        <v>1</v>
      </c>
      <c r="U232" s="685"/>
      <c r="V232" s="685">
        <v>1</v>
      </c>
      <c r="W232" s="685"/>
      <c r="X232" s="685"/>
      <c r="Y232" s="685">
        <v>1</v>
      </c>
      <c r="Z232" s="685">
        <v>2</v>
      </c>
      <c r="AA232" s="685"/>
      <c r="AB232" s="685">
        <v>1</v>
      </c>
      <c r="AC232" s="685">
        <v>5</v>
      </c>
      <c r="AD232" s="685">
        <v>5</v>
      </c>
      <c r="AE232" s="685">
        <v>1</v>
      </c>
      <c r="AF232" s="685"/>
      <c r="AG232" s="685"/>
      <c r="AH232" s="685"/>
      <c r="AI232" s="685"/>
      <c r="AJ232" s="685"/>
      <c r="AK232" s="698"/>
    </row>
    <row r="233" spans="1:37" s="694" customFormat="1" ht="69.75" x14ac:dyDescent="0.25">
      <c r="A233" s="685">
        <v>194</v>
      </c>
      <c r="B233" s="683" t="s">
        <v>3609</v>
      </c>
      <c r="C233" s="521" t="s">
        <v>2977</v>
      </c>
      <c r="D233" s="685"/>
      <c r="E233" s="685">
        <v>7</v>
      </c>
      <c r="F233" s="685">
        <v>1</v>
      </c>
      <c r="G233" s="685"/>
      <c r="H233" s="685"/>
      <c r="I233" s="685">
        <v>1</v>
      </c>
      <c r="J233" s="685">
        <v>1</v>
      </c>
      <c r="K233" s="685"/>
      <c r="L233" s="685">
        <v>1</v>
      </c>
      <c r="M233" s="685">
        <v>2</v>
      </c>
      <c r="N233" s="685"/>
      <c r="O233" s="685"/>
      <c r="P233" s="685"/>
      <c r="Q233" s="685"/>
      <c r="R233" s="685"/>
      <c r="S233" s="685">
        <v>1</v>
      </c>
      <c r="T233" s="685"/>
      <c r="U233" s="685"/>
      <c r="V233" s="685"/>
      <c r="W233" s="685"/>
      <c r="X233" s="685"/>
      <c r="Y233" s="685">
        <v>1</v>
      </c>
      <c r="Z233" s="685"/>
      <c r="AA233" s="685"/>
      <c r="AB233" s="685">
        <v>1</v>
      </c>
      <c r="AC233" s="685">
        <v>10</v>
      </c>
      <c r="AD233" s="685">
        <v>30</v>
      </c>
      <c r="AE233" s="685">
        <v>10</v>
      </c>
      <c r="AF233" s="685"/>
      <c r="AG233" s="685"/>
      <c r="AH233" s="685"/>
      <c r="AI233" s="685"/>
      <c r="AJ233" s="685"/>
      <c r="AK233" s="698"/>
    </row>
    <row r="234" spans="1:37" s="694" customFormat="1" ht="46.5" x14ac:dyDescent="0.25">
      <c r="A234" s="685">
        <v>195</v>
      </c>
      <c r="B234" s="521" t="s">
        <v>4135</v>
      </c>
      <c r="C234" s="521" t="s">
        <v>4136</v>
      </c>
      <c r="D234" s="685"/>
      <c r="E234" s="685">
        <v>5</v>
      </c>
      <c r="F234" s="685">
        <v>1</v>
      </c>
      <c r="G234" s="685"/>
      <c r="H234" s="685"/>
      <c r="I234" s="685"/>
      <c r="J234" s="685"/>
      <c r="K234" s="685"/>
      <c r="L234" s="685"/>
      <c r="M234" s="685"/>
      <c r="N234" s="685">
        <v>1</v>
      </c>
      <c r="O234" s="685"/>
      <c r="P234" s="685"/>
      <c r="Q234" s="685"/>
      <c r="R234" s="685"/>
      <c r="S234" s="685"/>
      <c r="T234" s="685"/>
      <c r="U234" s="685"/>
      <c r="V234" s="685"/>
      <c r="W234" s="685"/>
      <c r="X234" s="685"/>
      <c r="Y234" s="685">
        <v>1</v>
      </c>
      <c r="Z234" s="685"/>
      <c r="AA234" s="685"/>
      <c r="AB234" s="685"/>
      <c r="AC234" s="685">
        <v>5</v>
      </c>
      <c r="AD234" s="685">
        <v>10</v>
      </c>
      <c r="AE234" s="685">
        <v>2</v>
      </c>
      <c r="AF234" s="685"/>
      <c r="AG234" s="685"/>
      <c r="AH234" s="685"/>
      <c r="AI234" s="685"/>
      <c r="AJ234" s="685"/>
      <c r="AK234" s="685"/>
    </row>
    <row r="235" spans="1:37" s="697" customFormat="1" ht="22.5" x14ac:dyDescent="0.25">
      <c r="A235" s="871"/>
      <c r="B235" s="871"/>
      <c r="C235" s="695" t="s">
        <v>97</v>
      </c>
      <c r="D235" s="696"/>
      <c r="E235" s="696">
        <f>SUM(E225:E234)</f>
        <v>132</v>
      </c>
      <c r="F235" s="696">
        <f t="shared" ref="F235:AK235" si="22">SUM(F225:F234)</f>
        <v>14</v>
      </c>
      <c r="G235" s="696">
        <f t="shared" si="22"/>
        <v>3</v>
      </c>
      <c r="H235" s="696">
        <f t="shared" si="22"/>
        <v>2</v>
      </c>
      <c r="I235" s="696">
        <f t="shared" si="22"/>
        <v>4</v>
      </c>
      <c r="J235" s="696">
        <f t="shared" si="22"/>
        <v>8</v>
      </c>
      <c r="K235" s="696">
        <f t="shared" si="22"/>
        <v>0</v>
      </c>
      <c r="L235" s="696">
        <f t="shared" si="22"/>
        <v>13</v>
      </c>
      <c r="M235" s="696">
        <f t="shared" si="22"/>
        <v>22</v>
      </c>
      <c r="N235" s="696">
        <f t="shared" si="22"/>
        <v>13</v>
      </c>
      <c r="O235" s="696">
        <f t="shared" si="22"/>
        <v>0</v>
      </c>
      <c r="P235" s="696">
        <f t="shared" si="22"/>
        <v>16</v>
      </c>
      <c r="Q235" s="696">
        <f t="shared" si="22"/>
        <v>0</v>
      </c>
      <c r="R235" s="696">
        <f t="shared" si="22"/>
        <v>0</v>
      </c>
      <c r="S235" s="696">
        <f t="shared" si="22"/>
        <v>12</v>
      </c>
      <c r="T235" s="696">
        <f t="shared" si="22"/>
        <v>2</v>
      </c>
      <c r="U235" s="696">
        <f t="shared" si="22"/>
        <v>2</v>
      </c>
      <c r="V235" s="696">
        <f t="shared" si="22"/>
        <v>1</v>
      </c>
      <c r="W235" s="696">
        <f t="shared" si="22"/>
        <v>3</v>
      </c>
      <c r="X235" s="696">
        <f t="shared" si="22"/>
        <v>0</v>
      </c>
      <c r="Y235" s="696">
        <f t="shared" si="22"/>
        <v>11</v>
      </c>
      <c r="Z235" s="696">
        <f t="shared" si="22"/>
        <v>5</v>
      </c>
      <c r="AA235" s="696">
        <f t="shared" si="22"/>
        <v>2</v>
      </c>
      <c r="AB235" s="696">
        <f t="shared" si="22"/>
        <v>11</v>
      </c>
      <c r="AC235" s="696">
        <f t="shared" si="22"/>
        <v>69</v>
      </c>
      <c r="AD235" s="696">
        <f t="shared" si="22"/>
        <v>128</v>
      </c>
      <c r="AE235" s="696">
        <f t="shared" si="22"/>
        <v>46</v>
      </c>
      <c r="AF235" s="696">
        <f t="shared" si="22"/>
        <v>7</v>
      </c>
      <c r="AG235" s="696">
        <f t="shared" si="22"/>
        <v>1</v>
      </c>
      <c r="AH235" s="696">
        <f t="shared" si="22"/>
        <v>0</v>
      </c>
      <c r="AI235" s="696">
        <f t="shared" si="22"/>
        <v>0</v>
      </c>
      <c r="AJ235" s="696">
        <f t="shared" si="22"/>
        <v>0</v>
      </c>
      <c r="AK235" s="696">
        <f t="shared" si="22"/>
        <v>0</v>
      </c>
    </row>
    <row r="236" spans="1:37" s="694" customFormat="1" ht="23.25" x14ac:dyDescent="0.25">
      <c r="A236" s="872"/>
      <c r="B236" s="872"/>
      <c r="C236" s="521" t="s">
        <v>3060</v>
      </c>
      <c r="D236" s="685">
        <v>2</v>
      </c>
      <c r="E236" s="685">
        <v>45</v>
      </c>
      <c r="F236" s="685">
        <v>6</v>
      </c>
      <c r="G236" s="685">
        <v>0</v>
      </c>
      <c r="H236" s="685">
        <v>0</v>
      </c>
      <c r="I236" s="685">
        <v>0</v>
      </c>
      <c r="J236" s="685">
        <v>0</v>
      </c>
      <c r="K236" s="685">
        <v>0</v>
      </c>
      <c r="L236" s="685">
        <v>6</v>
      </c>
      <c r="M236" s="685">
        <v>1</v>
      </c>
      <c r="N236" s="685">
        <v>0</v>
      </c>
      <c r="O236" s="685">
        <v>0</v>
      </c>
      <c r="P236" s="685">
        <v>0</v>
      </c>
      <c r="Q236" s="685">
        <v>0</v>
      </c>
      <c r="R236" s="685">
        <v>0</v>
      </c>
      <c r="S236" s="685">
        <v>6</v>
      </c>
      <c r="T236" s="685">
        <v>3</v>
      </c>
      <c r="U236" s="685">
        <v>7</v>
      </c>
      <c r="V236" s="685">
        <v>0</v>
      </c>
      <c r="W236" s="685">
        <v>0</v>
      </c>
      <c r="X236" s="685">
        <v>1</v>
      </c>
      <c r="Y236" s="685">
        <v>1</v>
      </c>
      <c r="Z236" s="685">
        <v>1</v>
      </c>
      <c r="AA236" s="685">
        <v>0</v>
      </c>
      <c r="AB236" s="685">
        <v>0</v>
      </c>
      <c r="AC236" s="685">
        <v>15</v>
      </c>
      <c r="AD236" s="685">
        <v>15</v>
      </c>
      <c r="AE236" s="685">
        <v>18</v>
      </c>
      <c r="AF236" s="685">
        <v>2</v>
      </c>
      <c r="AG236" s="685">
        <v>0</v>
      </c>
      <c r="AH236" s="685">
        <v>0</v>
      </c>
      <c r="AI236" s="685">
        <v>0</v>
      </c>
      <c r="AJ236" s="685">
        <v>0</v>
      </c>
      <c r="AK236" s="698">
        <v>0</v>
      </c>
    </row>
    <row r="237" spans="1:37" s="697" customFormat="1" ht="22.5" x14ac:dyDescent="0.25">
      <c r="A237" s="873"/>
      <c r="B237" s="873"/>
      <c r="C237" s="695" t="s">
        <v>474</v>
      </c>
      <c r="D237" s="696">
        <f>D236+D235</f>
        <v>2</v>
      </c>
      <c r="E237" s="696">
        <f t="shared" ref="E237:AK237" si="23">E236+E235</f>
        <v>177</v>
      </c>
      <c r="F237" s="696">
        <f t="shared" si="23"/>
        <v>20</v>
      </c>
      <c r="G237" s="696">
        <f t="shared" si="23"/>
        <v>3</v>
      </c>
      <c r="H237" s="696">
        <f t="shared" si="23"/>
        <v>2</v>
      </c>
      <c r="I237" s="696">
        <f t="shared" si="23"/>
        <v>4</v>
      </c>
      <c r="J237" s="696">
        <f t="shared" si="23"/>
        <v>8</v>
      </c>
      <c r="K237" s="696">
        <f t="shared" si="23"/>
        <v>0</v>
      </c>
      <c r="L237" s="696">
        <f t="shared" si="23"/>
        <v>19</v>
      </c>
      <c r="M237" s="696">
        <f t="shared" si="23"/>
        <v>23</v>
      </c>
      <c r="N237" s="696">
        <f t="shared" si="23"/>
        <v>13</v>
      </c>
      <c r="O237" s="696">
        <f t="shared" si="23"/>
        <v>0</v>
      </c>
      <c r="P237" s="696">
        <f t="shared" si="23"/>
        <v>16</v>
      </c>
      <c r="Q237" s="696">
        <f t="shared" si="23"/>
        <v>0</v>
      </c>
      <c r="R237" s="696">
        <f t="shared" si="23"/>
        <v>0</v>
      </c>
      <c r="S237" s="696">
        <f t="shared" si="23"/>
        <v>18</v>
      </c>
      <c r="T237" s="696">
        <f t="shared" si="23"/>
        <v>5</v>
      </c>
      <c r="U237" s="696">
        <f t="shared" si="23"/>
        <v>9</v>
      </c>
      <c r="V237" s="696">
        <f t="shared" si="23"/>
        <v>1</v>
      </c>
      <c r="W237" s="696">
        <f t="shared" si="23"/>
        <v>3</v>
      </c>
      <c r="X237" s="696">
        <f t="shared" si="23"/>
        <v>1</v>
      </c>
      <c r="Y237" s="696">
        <f t="shared" si="23"/>
        <v>12</v>
      </c>
      <c r="Z237" s="696">
        <f t="shared" si="23"/>
        <v>6</v>
      </c>
      <c r="AA237" s="696">
        <f t="shared" si="23"/>
        <v>2</v>
      </c>
      <c r="AB237" s="696">
        <f t="shared" si="23"/>
        <v>11</v>
      </c>
      <c r="AC237" s="696">
        <f t="shared" si="23"/>
        <v>84</v>
      </c>
      <c r="AD237" s="696">
        <f t="shared" si="23"/>
        <v>143</v>
      </c>
      <c r="AE237" s="696">
        <f t="shared" si="23"/>
        <v>64</v>
      </c>
      <c r="AF237" s="696">
        <f t="shared" si="23"/>
        <v>9</v>
      </c>
      <c r="AG237" s="696">
        <f t="shared" si="23"/>
        <v>1</v>
      </c>
      <c r="AH237" s="696">
        <f t="shared" si="23"/>
        <v>0</v>
      </c>
      <c r="AI237" s="696">
        <f t="shared" si="23"/>
        <v>0</v>
      </c>
      <c r="AJ237" s="696">
        <f t="shared" si="23"/>
        <v>0</v>
      </c>
      <c r="AK237" s="699">
        <f t="shared" si="23"/>
        <v>0</v>
      </c>
    </row>
    <row r="238" spans="1:37" s="694" customFormat="1" ht="46.5" x14ac:dyDescent="0.25">
      <c r="A238" s="685">
        <v>196</v>
      </c>
      <c r="B238" s="683" t="s">
        <v>3142</v>
      </c>
      <c r="C238" s="521" t="s">
        <v>2978</v>
      </c>
      <c r="D238" s="685"/>
      <c r="E238" s="685">
        <v>5</v>
      </c>
      <c r="F238" s="685">
        <v>1</v>
      </c>
      <c r="G238" s="685"/>
      <c r="H238" s="685"/>
      <c r="I238" s="685"/>
      <c r="J238" s="685">
        <v>1</v>
      </c>
      <c r="K238" s="685"/>
      <c r="L238" s="685">
        <v>1</v>
      </c>
      <c r="M238" s="685">
        <v>2</v>
      </c>
      <c r="N238" s="685">
        <v>1</v>
      </c>
      <c r="O238" s="685"/>
      <c r="P238" s="685">
        <v>1</v>
      </c>
      <c r="Q238" s="685"/>
      <c r="R238" s="685"/>
      <c r="S238" s="685">
        <v>1</v>
      </c>
      <c r="T238" s="685"/>
      <c r="U238" s="685"/>
      <c r="V238" s="685"/>
      <c r="W238" s="685"/>
      <c r="X238" s="685"/>
      <c r="Y238" s="685"/>
      <c r="Z238" s="685">
        <v>1</v>
      </c>
      <c r="AA238" s="685"/>
      <c r="AB238" s="685">
        <v>1</v>
      </c>
      <c r="AC238" s="685">
        <v>5</v>
      </c>
      <c r="AD238" s="685">
        <v>5</v>
      </c>
      <c r="AE238" s="685">
        <v>1</v>
      </c>
      <c r="AF238" s="685">
        <v>2</v>
      </c>
      <c r="AG238" s="685"/>
      <c r="AH238" s="685"/>
      <c r="AI238" s="685"/>
      <c r="AJ238" s="685"/>
      <c r="AK238" s="698"/>
    </row>
    <row r="239" spans="1:37" s="694" customFormat="1" ht="69.75" x14ac:dyDescent="0.25">
      <c r="A239" s="685">
        <v>197</v>
      </c>
      <c r="B239" s="683" t="s">
        <v>3143</v>
      </c>
      <c r="C239" s="521" t="s">
        <v>5190</v>
      </c>
      <c r="D239" s="685"/>
      <c r="E239" s="685">
        <v>5</v>
      </c>
      <c r="F239" s="685">
        <v>1</v>
      </c>
      <c r="G239" s="685"/>
      <c r="H239" s="685"/>
      <c r="I239" s="685"/>
      <c r="J239" s="685">
        <v>2</v>
      </c>
      <c r="K239" s="685"/>
      <c r="L239" s="685">
        <v>2</v>
      </c>
      <c r="M239" s="685">
        <v>2</v>
      </c>
      <c r="N239" s="685">
        <v>2</v>
      </c>
      <c r="O239" s="685"/>
      <c r="P239" s="685">
        <v>2</v>
      </c>
      <c r="Q239" s="685"/>
      <c r="R239" s="685"/>
      <c r="S239" s="685">
        <v>2</v>
      </c>
      <c r="T239" s="685"/>
      <c r="U239" s="685"/>
      <c r="V239" s="685"/>
      <c r="W239" s="685"/>
      <c r="X239" s="685"/>
      <c r="Y239" s="685"/>
      <c r="Z239" s="685">
        <v>1</v>
      </c>
      <c r="AA239" s="685"/>
      <c r="AB239" s="685">
        <v>2</v>
      </c>
      <c r="AC239" s="685">
        <v>7</v>
      </c>
      <c r="AD239" s="685">
        <v>10</v>
      </c>
      <c r="AE239" s="685">
        <v>3</v>
      </c>
      <c r="AF239" s="685">
        <v>2</v>
      </c>
      <c r="AG239" s="685"/>
      <c r="AH239" s="685"/>
      <c r="AI239" s="685"/>
      <c r="AJ239" s="685"/>
      <c r="AK239" s="698"/>
    </row>
    <row r="240" spans="1:37" s="694" customFormat="1" ht="171.75" customHeight="1" x14ac:dyDescent="0.25">
      <c r="A240" s="685">
        <v>198</v>
      </c>
      <c r="B240" s="683" t="s">
        <v>2749</v>
      </c>
      <c r="C240" s="521" t="s">
        <v>3144</v>
      </c>
      <c r="D240" s="685"/>
      <c r="E240" s="685">
        <v>20</v>
      </c>
      <c r="F240" s="685">
        <v>4</v>
      </c>
      <c r="G240" s="685"/>
      <c r="H240" s="685"/>
      <c r="I240" s="685"/>
      <c r="J240" s="685">
        <v>1</v>
      </c>
      <c r="K240" s="685"/>
      <c r="L240" s="685">
        <v>1</v>
      </c>
      <c r="M240" s="685">
        <v>2</v>
      </c>
      <c r="N240" s="685">
        <v>1</v>
      </c>
      <c r="O240" s="685"/>
      <c r="P240" s="685">
        <v>2</v>
      </c>
      <c r="Q240" s="685"/>
      <c r="R240" s="685"/>
      <c r="S240" s="685">
        <v>2</v>
      </c>
      <c r="T240" s="685"/>
      <c r="U240" s="685"/>
      <c r="V240" s="685"/>
      <c r="W240" s="685"/>
      <c r="X240" s="685"/>
      <c r="Y240" s="685"/>
      <c r="Z240" s="685">
        <v>2</v>
      </c>
      <c r="AA240" s="685"/>
      <c r="AB240" s="685">
        <v>1</v>
      </c>
      <c r="AC240" s="685">
        <v>7</v>
      </c>
      <c r="AD240" s="685">
        <v>10</v>
      </c>
      <c r="AE240" s="685">
        <v>3</v>
      </c>
      <c r="AF240" s="685">
        <v>2</v>
      </c>
      <c r="AG240" s="685"/>
      <c r="AH240" s="685"/>
      <c r="AI240" s="685"/>
      <c r="AJ240" s="685"/>
      <c r="AK240" s="698"/>
    </row>
    <row r="241" spans="1:37" s="694" customFormat="1" ht="69.75" x14ac:dyDescent="0.25">
      <c r="A241" s="685">
        <v>199</v>
      </c>
      <c r="B241" s="683" t="s">
        <v>3145</v>
      </c>
      <c r="C241" s="521" t="s">
        <v>2979</v>
      </c>
      <c r="D241" s="685"/>
      <c r="E241" s="685">
        <v>5</v>
      </c>
      <c r="F241" s="685">
        <v>1</v>
      </c>
      <c r="G241" s="685"/>
      <c r="H241" s="685"/>
      <c r="I241" s="685"/>
      <c r="J241" s="685">
        <v>1</v>
      </c>
      <c r="K241" s="685"/>
      <c r="L241" s="685">
        <v>1</v>
      </c>
      <c r="M241" s="685">
        <v>2</v>
      </c>
      <c r="N241" s="685">
        <v>1</v>
      </c>
      <c r="O241" s="685"/>
      <c r="P241" s="685">
        <v>1</v>
      </c>
      <c r="Q241" s="685"/>
      <c r="R241" s="685"/>
      <c r="S241" s="685">
        <v>1</v>
      </c>
      <c r="T241" s="685"/>
      <c r="U241" s="685"/>
      <c r="V241" s="685"/>
      <c r="W241" s="685"/>
      <c r="X241" s="685"/>
      <c r="Y241" s="685"/>
      <c r="Z241" s="685">
        <v>1</v>
      </c>
      <c r="AA241" s="685"/>
      <c r="AB241" s="685">
        <v>1</v>
      </c>
      <c r="AC241" s="685">
        <v>5</v>
      </c>
      <c r="AD241" s="685">
        <v>5</v>
      </c>
      <c r="AE241" s="685">
        <v>1</v>
      </c>
      <c r="AF241" s="685">
        <v>2</v>
      </c>
      <c r="AG241" s="685"/>
      <c r="AH241" s="685"/>
      <c r="AI241" s="685"/>
      <c r="AJ241" s="685"/>
      <c r="AK241" s="698"/>
    </row>
    <row r="242" spans="1:37" s="694" customFormat="1" ht="46.5" x14ac:dyDescent="0.25">
      <c r="A242" s="685">
        <v>200</v>
      </c>
      <c r="B242" s="683" t="s">
        <v>5191</v>
      </c>
      <c r="C242" s="521" t="s">
        <v>4071</v>
      </c>
      <c r="D242" s="685"/>
      <c r="E242" s="685">
        <v>5</v>
      </c>
      <c r="F242" s="685">
        <v>1</v>
      </c>
      <c r="G242" s="685"/>
      <c r="H242" s="685"/>
      <c r="I242" s="685"/>
      <c r="J242" s="685">
        <v>1</v>
      </c>
      <c r="K242" s="685"/>
      <c r="L242" s="685">
        <v>1</v>
      </c>
      <c r="M242" s="685">
        <v>2</v>
      </c>
      <c r="N242" s="685">
        <v>1</v>
      </c>
      <c r="O242" s="685"/>
      <c r="P242" s="685">
        <v>1</v>
      </c>
      <c r="Q242" s="685"/>
      <c r="R242" s="685"/>
      <c r="S242" s="685">
        <v>1</v>
      </c>
      <c r="T242" s="685"/>
      <c r="U242" s="685"/>
      <c r="V242" s="685"/>
      <c r="W242" s="685"/>
      <c r="X242" s="685"/>
      <c r="Y242" s="685"/>
      <c r="Z242" s="685">
        <v>1</v>
      </c>
      <c r="AA242" s="685"/>
      <c r="AB242" s="685">
        <v>1</v>
      </c>
      <c r="AC242" s="685">
        <v>5</v>
      </c>
      <c r="AD242" s="685">
        <v>5</v>
      </c>
      <c r="AE242" s="685">
        <v>1</v>
      </c>
      <c r="AF242" s="685">
        <v>2</v>
      </c>
      <c r="AG242" s="685"/>
      <c r="AH242" s="685"/>
      <c r="AI242" s="685"/>
      <c r="AJ242" s="685"/>
      <c r="AK242" s="698"/>
    </row>
    <row r="243" spans="1:37" s="694" customFormat="1" ht="46.5" x14ac:dyDescent="0.25">
      <c r="A243" s="685">
        <v>201</v>
      </c>
      <c r="B243" s="683" t="s">
        <v>3154</v>
      </c>
      <c r="C243" s="521" t="s">
        <v>2919</v>
      </c>
      <c r="D243" s="685"/>
      <c r="E243" s="685">
        <v>6</v>
      </c>
      <c r="F243" s="685">
        <v>1</v>
      </c>
      <c r="G243" s="685"/>
      <c r="H243" s="685"/>
      <c r="I243" s="685"/>
      <c r="J243" s="685">
        <v>1</v>
      </c>
      <c r="K243" s="685"/>
      <c r="L243" s="685">
        <v>1</v>
      </c>
      <c r="M243" s="685">
        <v>2</v>
      </c>
      <c r="N243" s="685">
        <v>1</v>
      </c>
      <c r="O243" s="685"/>
      <c r="P243" s="685">
        <v>1</v>
      </c>
      <c r="Q243" s="685"/>
      <c r="R243" s="685"/>
      <c r="S243" s="685">
        <v>1</v>
      </c>
      <c r="T243" s="685"/>
      <c r="U243" s="685"/>
      <c r="V243" s="685"/>
      <c r="W243" s="685"/>
      <c r="X243" s="685"/>
      <c r="Y243" s="685"/>
      <c r="Z243" s="685">
        <v>1</v>
      </c>
      <c r="AA243" s="685"/>
      <c r="AB243" s="685">
        <v>1</v>
      </c>
      <c r="AC243" s="685">
        <v>5</v>
      </c>
      <c r="AD243" s="685">
        <v>5</v>
      </c>
      <c r="AE243" s="685">
        <v>1</v>
      </c>
      <c r="AF243" s="685">
        <v>2</v>
      </c>
      <c r="AG243" s="685"/>
      <c r="AH243" s="685"/>
      <c r="AI243" s="685"/>
      <c r="AJ243" s="685"/>
      <c r="AK243" s="698"/>
    </row>
    <row r="244" spans="1:37" s="694" customFormat="1" ht="46.5" x14ac:dyDescent="0.25">
      <c r="A244" s="685">
        <v>202</v>
      </c>
      <c r="B244" s="683" t="s">
        <v>3146</v>
      </c>
      <c r="C244" s="521" t="s">
        <v>3147</v>
      </c>
      <c r="D244" s="685"/>
      <c r="E244" s="685">
        <v>5</v>
      </c>
      <c r="F244" s="685">
        <v>1</v>
      </c>
      <c r="G244" s="685"/>
      <c r="H244" s="685"/>
      <c r="I244" s="685"/>
      <c r="J244" s="685">
        <v>1</v>
      </c>
      <c r="K244" s="685"/>
      <c r="L244" s="685">
        <v>1</v>
      </c>
      <c r="M244" s="685">
        <v>2</v>
      </c>
      <c r="N244" s="685">
        <v>1</v>
      </c>
      <c r="O244" s="685"/>
      <c r="P244" s="685">
        <v>1</v>
      </c>
      <c r="Q244" s="685"/>
      <c r="R244" s="685"/>
      <c r="S244" s="685">
        <v>1</v>
      </c>
      <c r="T244" s="685"/>
      <c r="U244" s="685"/>
      <c r="V244" s="685"/>
      <c r="W244" s="685"/>
      <c r="X244" s="685"/>
      <c r="Y244" s="685"/>
      <c r="Z244" s="685">
        <v>1</v>
      </c>
      <c r="AA244" s="685"/>
      <c r="AB244" s="685">
        <v>1</v>
      </c>
      <c r="AC244" s="685">
        <v>5</v>
      </c>
      <c r="AD244" s="685">
        <v>5</v>
      </c>
      <c r="AE244" s="685">
        <v>1</v>
      </c>
      <c r="AF244" s="685">
        <v>2</v>
      </c>
      <c r="AG244" s="685"/>
      <c r="AH244" s="685"/>
      <c r="AI244" s="685"/>
      <c r="AJ244" s="685"/>
      <c r="AK244" s="698"/>
    </row>
    <row r="245" spans="1:37" s="694" customFormat="1" ht="46.5" x14ac:dyDescent="0.25">
      <c r="A245" s="685">
        <v>203</v>
      </c>
      <c r="B245" s="683" t="s">
        <v>2750</v>
      </c>
      <c r="C245" s="521" t="s">
        <v>5192</v>
      </c>
      <c r="D245" s="685"/>
      <c r="E245" s="685">
        <v>5</v>
      </c>
      <c r="F245" s="685">
        <v>1</v>
      </c>
      <c r="G245" s="685"/>
      <c r="H245" s="685"/>
      <c r="I245" s="685"/>
      <c r="J245" s="685">
        <v>1</v>
      </c>
      <c r="K245" s="685"/>
      <c r="L245" s="685">
        <v>1</v>
      </c>
      <c r="M245" s="685">
        <v>2</v>
      </c>
      <c r="N245" s="685">
        <v>1</v>
      </c>
      <c r="O245" s="685"/>
      <c r="P245" s="685">
        <v>1</v>
      </c>
      <c r="Q245" s="685"/>
      <c r="R245" s="685"/>
      <c r="S245" s="685">
        <v>1</v>
      </c>
      <c r="T245" s="685"/>
      <c r="U245" s="685">
        <v>1</v>
      </c>
      <c r="V245" s="685"/>
      <c r="W245" s="685"/>
      <c r="X245" s="685"/>
      <c r="Y245" s="685"/>
      <c r="Z245" s="685">
        <v>1</v>
      </c>
      <c r="AA245" s="685"/>
      <c r="AB245" s="685">
        <v>1</v>
      </c>
      <c r="AC245" s="685">
        <v>5</v>
      </c>
      <c r="AD245" s="685">
        <v>5</v>
      </c>
      <c r="AE245" s="685">
        <v>1</v>
      </c>
      <c r="AF245" s="685">
        <v>2</v>
      </c>
      <c r="AG245" s="685"/>
      <c r="AH245" s="685"/>
      <c r="AI245" s="685"/>
      <c r="AJ245" s="685"/>
      <c r="AK245" s="698"/>
    </row>
    <row r="246" spans="1:37" s="694" customFormat="1" ht="69" customHeight="1" x14ac:dyDescent="0.25">
      <c r="A246" s="685">
        <v>204</v>
      </c>
      <c r="B246" s="683" t="s">
        <v>2751</v>
      </c>
      <c r="C246" s="521" t="s">
        <v>3148</v>
      </c>
      <c r="D246" s="685"/>
      <c r="E246" s="685">
        <v>5</v>
      </c>
      <c r="F246" s="685">
        <v>1</v>
      </c>
      <c r="G246" s="685"/>
      <c r="H246" s="685"/>
      <c r="I246" s="685"/>
      <c r="J246" s="685">
        <v>1</v>
      </c>
      <c r="K246" s="685"/>
      <c r="L246" s="685">
        <v>1</v>
      </c>
      <c r="M246" s="685">
        <v>2</v>
      </c>
      <c r="N246" s="685">
        <v>1</v>
      </c>
      <c r="O246" s="685"/>
      <c r="P246" s="685">
        <v>1</v>
      </c>
      <c r="Q246" s="685"/>
      <c r="R246" s="685"/>
      <c r="S246" s="685">
        <v>1</v>
      </c>
      <c r="T246" s="685"/>
      <c r="U246" s="685"/>
      <c r="V246" s="685"/>
      <c r="W246" s="685"/>
      <c r="X246" s="685"/>
      <c r="Y246" s="685"/>
      <c r="Z246" s="685">
        <v>1</v>
      </c>
      <c r="AA246" s="685"/>
      <c r="AB246" s="685">
        <v>1</v>
      </c>
      <c r="AC246" s="685">
        <v>5</v>
      </c>
      <c r="AD246" s="685">
        <v>5</v>
      </c>
      <c r="AE246" s="685">
        <v>1</v>
      </c>
      <c r="AF246" s="685">
        <v>2</v>
      </c>
      <c r="AG246" s="685"/>
      <c r="AH246" s="685"/>
      <c r="AI246" s="685"/>
      <c r="AJ246" s="685"/>
      <c r="AK246" s="698"/>
    </row>
    <row r="247" spans="1:37" s="694" customFormat="1" ht="69.75" x14ac:dyDescent="0.25">
      <c r="A247" s="685">
        <v>205</v>
      </c>
      <c r="B247" s="683" t="s">
        <v>2752</v>
      </c>
      <c r="C247" s="521" t="s">
        <v>3149</v>
      </c>
      <c r="D247" s="685"/>
      <c r="E247" s="685">
        <v>5</v>
      </c>
      <c r="F247" s="685">
        <v>1</v>
      </c>
      <c r="G247" s="685"/>
      <c r="H247" s="685"/>
      <c r="I247" s="685"/>
      <c r="J247" s="685">
        <v>1</v>
      </c>
      <c r="K247" s="685"/>
      <c r="L247" s="685">
        <v>1</v>
      </c>
      <c r="M247" s="685">
        <v>1</v>
      </c>
      <c r="N247" s="685">
        <v>1</v>
      </c>
      <c r="O247" s="685"/>
      <c r="P247" s="685">
        <v>1</v>
      </c>
      <c r="Q247" s="685"/>
      <c r="R247" s="685"/>
      <c r="S247" s="685">
        <v>1</v>
      </c>
      <c r="T247" s="685"/>
      <c r="U247" s="685"/>
      <c r="V247" s="685"/>
      <c r="W247" s="685"/>
      <c r="X247" s="685"/>
      <c r="Y247" s="685"/>
      <c r="Z247" s="685">
        <v>1</v>
      </c>
      <c r="AA247" s="685"/>
      <c r="AB247" s="685">
        <v>1</v>
      </c>
      <c r="AC247" s="685">
        <v>5</v>
      </c>
      <c r="AD247" s="685">
        <v>5</v>
      </c>
      <c r="AE247" s="685">
        <v>1</v>
      </c>
      <c r="AF247" s="685">
        <v>2</v>
      </c>
      <c r="AG247" s="685"/>
      <c r="AH247" s="685"/>
      <c r="AI247" s="685"/>
      <c r="AJ247" s="685"/>
      <c r="AK247" s="698"/>
    </row>
    <row r="248" spans="1:37" s="694" customFormat="1" ht="46.5" x14ac:dyDescent="0.25">
      <c r="A248" s="685">
        <v>206</v>
      </c>
      <c r="B248" s="683" t="s">
        <v>2753</v>
      </c>
      <c r="C248" s="521" t="s">
        <v>3150</v>
      </c>
      <c r="D248" s="685"/>
      <c r="E248" s="685">
        <v>5</v>
      </c>
      <c r="F248" s="685">
        <v>1</v>
      </c>
      <c r="G248" s="685"/>
      <c r="H248" s="685"/>
      <c r="I248" s="685"/>
      <c r="J248" s="685">
        <v>1</v>
      </c>
      <c r="K248" s="685"/>
      <c r="L248" s="685">
        <v>1</v>
      </c>
      <c r="M248" s="685">
        <v>2</v>
      </c>
      <c r="N248" s="685">
        <v>1</v>
      </c>
      <c r="O248" s="685"/>
      <c r="P248" s="685">
        <v>1</v>
      </c>
      <c r="Q248" s="685"/>
      <c r="R248" s="685"/>
      <c r="S248" s="685">
        <v>1</v>
      </c>
      <c r="T248" s="685"/>
      <c r="U248" s="685"/>
      <c r="V248" s="685"/>
      <c r="W248" s="685"/>
      <c r="X248" s="685"/>
      <c r="Y248" s="685"/>
      <c r="Z248" s="685">
        <v>1</v>
      </c>
      <c r="AA248" s="685"/>
      <c r="AB248" s="685">
        <v>1</v>
      </c>
      <c r="AC248" s="685">
        <v>5</v>
      </c>
      <c r="AD248" s="685">
        <v>5</v>
      </c>
      <c r="AE248" s="685">
        <v>1</v>
      </c>
      <c r="AF248" s="685">
        <v>2</v>
      </c>
      <c r="AG248" s="685"/>
      <c r="AH248" s="685"/>
      <c r="AI248" s="685"/>
      <c r="AJ248" s="685"/>
      <c r="AK248" s="698"/>
    </row>
    <row r="249" spans="1:37" s="694" customFormat="1" ht="46.5" x14ac:dyDescent="0.25">
      <c r="A249" s="685">
        <v>207</v>
      </c>
      <c r="B249" s="683" t="s">
        <v>2754</v>
      </c>
      <c r="C249" s="521" t="s">
        <v>2980</v>
      </c>
      <c r="D249" s="685"/>
      <c r="E249" s="685">
        <v>5</v>
      </c>
      <c r="F249" s="685">
        <v>1</v>
      </c>
      <c r="G249" s="685"/>
      <c r="H249" s="685"/>
      <c r="I249" s="685"/>
      <c r="J249" s="685">
        <v>1</v>
      </c>
      <c r="K249" s="685"/>
      <c r="L249" s="685">
        <v>1</v>
      </c>
      <c r="M249" s="685">
        <v>2</v>
      </c>
      <c r="N249" s="685">
        <v>1</v>
      </c>
      <c r="O249" s="685"/>
      <c r="P249" s="685">
        <v>1</v>
      </c>
      <c r="Q249" s="685"/>
      <c r="R249" s="685"/>
      <c r="S249" s="685">
        <v>1</v>
      </c>
      <c r="T249" s="685"/>
      <c r="U249" s="685"/>
      <c r="V249" s="685"/>
      <c r="W249" s="685"/>
      <c r="X249" s="685"/>
      <c r="Y249" s="685"/>
      <c r="Z249" s="685">
        <v>1</v>
      </c>
      <c r="AA249" s="685"/>
      <c r="AB249" s="685">
        <v>1</v>
      </c>
      <c r="AC249" s="685">
        <v>5</v>
      </c>
      <c r="AD249" s="685">
        <v>5</v>
      </c>
      <c r="AE249" s="685">
        <v>1</v>
      </c>
      <c r="AF249" s="685">
        <v>2</v>
      </c>
      <c r="AG249" s="685"/>
      <c r="AH249" s="685"/>
      <c r="AI249" s="685"/>
      <c r="AJ249" s="685"/>
      <c r="AK249" s="698"/>
    </row>
    <row r="250" spans="1:37" s="694" customFormat="1" ht="51.75" customHeight="1" x14ac:dyDescent="0.25">
      <c r="A250" s="685">
        <v>208</v>
      </c>
      <c r="B250" s="683" t="s">
        <v>2755</v>
      </c>
      <c r="C250" s="521" t="s">
        <v>3151</v>
      </c>
      <c r="D250" s="685"/>
      <c r="E250" s="685">
        <v>5</v>
      </c>
      <c r="F250" s="685">
        <v>1</v>
      </c>
      <c r="G250" s="685"/>
      <c r="H250" s="685"/>
      <c r="I250" s="685"/>
      <c r="J250" s="685">
        <v>1</v>
      </c>
      <c r="K250" s="685"/>
      <c r="L250" s="685">
        <v>1</v>
      </c>
      <c r="M250" s="685">
        <v>2</v>
      </c>
      <c r="N250" s="685">
        <v>1</v>
      </c>
      <c r="O250" s="685"/>
      <c r="P250" s="685">
        <v>1</v>
      </c>
      <c r="Q250" s="685"/>
      <c r="R250" s="685"/>
      <c r="S250" s="685">
        <v>1</v>
      </c>
      <c r="T250" s="685"/>
      <c r="U250" s="685"/>
      <c r="V250" s="685"/>
      <c r="W250" s="685"/>
      <c r="X250" s="685"/>
      <c r="Y250" s="685"/>
      <c r="Z250" s="685">
        <v>1</v>
      </c>
      <c r="AA250" s="685"/>
      <c r="AB250" s="685">
        <v>1</v>
      </c>
      <c r="AC250" s="685">
        <v>5</v>
      </c>
      <c r="AD250" s="685">
        <v>5</v>
      </c>
      <c r="AE250" s="685">
        <v>1</v>
      </c>
      <c r="AF250" s="685">
        <v>2</v>
      </c>
      <c r="AG250" s="685"/>
      <c r="AH250" s="685"/>
      <c r="AI250" s="685"/>
      <c r="AJ250" s="685"/>
      <c r="AK250" s="698"/>
    </row>
    <row r="251" spans="1:37" s="694" customFormat="1" ht="46.5" x14ac:dyDescent="0.25">
      <c r="A251" s="685">
        <v>209</v>
      </c>
      <c r="B251" s="683" t="s">
        <v>2756</v>
      </c>
      <c r="C251" s="521" t="s">
        <v>3152</v>
      </c>
      <c r="D251" s="685"/>
      <c r="E251" s="685">
        <v>5</v>
      </c>
      <c r="F251" s="685">
        <v>1</v>
      </c>
      <c r="G251" s="685"/>
      <c r="H251" s="685"/>
      <c r="I251" s="685"/>
      <c r="J251" s="685">
        <v>1</v>
      </c>
      <c r="K251" s="685"/>
      <c r="L251" s="685">
        <v>1</v>
      </c>
      <c r="M251" s="685">
        <v>2</v>
      </c>
      <c r="N251" s="685">
        <v>1</v>
      </c>
      <c r="O251" s="685"/>
      <c r="P251" s="685">
        <v>1</v>
      </c>
      <c r="Q251" s="685"/>
      <c r="R251" s="685"/>
      <c r="S251" s="685">
        <v>1</v>
      </c>
      <c r="T251" s="685"/>
      <c r="U251" s="685"/>
      <c r="V251" s="685"/>
      <c r="W251" s="685"/>
      <c r="X251" s="685"/>
      <c r="Y251" s="685"/>
      <c r="Z251" s="685">
        <v>1</v>
      </c>
      <c r="AA251" s="685"/>
      <c r="AB251" s="685">
        <v>1</v>
      </c>
      <c r="AC251" s="685">
        <v>5</v>
      </c>
      <c r="AD251" s="685">
        <v>5</v>
      </c>
      <c r="AE251" s="685">
        <v>1</v>
      </c>
      <c r="AF251" s="685">
        <v>2</v>
      </c>
      <c r="AG251" s="685"/>
      <c r="AH251" s="685"/>
      <c r="AI251" s="685"/>
      <c r="AJ251" s="685"/>
      <c r="AK251" s="698"/>
    </row>
    <row r="252" spans="1:37" s="694" customFormat="1" ht="46.5" x14ac:dyDescent="0.25">
      <c r="A252" s="685">
        <v>210</v>
      </c>
      <c r="B252" s="683" t="s">
        <v>4807</v>
      </c>
      <c r="C252" s="521" t="s">
        <v>2981</v>
      </c>
      <c r="D252" s="685"/>
      <c r="E252" s="685">
        <v>5</v>
      </c>
      <c r="F252" s="685">
        <v>1</v>
      </c>
      <c r="G252" s="685"/>
      <c r="H252" s="685"/>
      <c r="I252" s="685"/>
      <c r="J252" s="685">
        <v>1</v>
      </c>
      <c r="K252" s="685"/>
      <c r="L252" s="685">
        <v>1</v>
      </c>
      <c r="M252" s="685">
        <v>2</v>
      </c>
      <c r="N252" s="685">
        <v>1</v>
      </c>
      <c r="O252" s="685"/>
      <c r="P252" s="685">
        <v>1</v>
      </c>
      <c r="Q252" s="685"/>
      <c r="R252" s="685"/>
      <c r="S252" s="685">
        <v>1</v>
      </c>
      <c r="T252" s="685"/>
      <c r="U252" s="685"/>
      <c r="V252" s="685"/>
      <c r="W252" s="685"/>
      <c r="X252" s="685"/>
      <c r="Y252" s="685"/>
      <c r="Z252" s="685">
        <v>1</v>
      </c>
      <c r="AA252" s="685"/>
      <c r="AB252" s="685">
        <v>1</v>
      </c>
      <c r="AC252" s="685">
        <v>5</v>
      </c>
      <c r="AD252" s="685">
        <v>5</v>
      </c>
      <c r="AE252" s="685">
        <v>1</v>
      </c>
      <c r="AF252" s="685">
        <v>2</v>
      </c>
      <c r="AG252" s="685"/>
      <c r="AH252" s="685"/>
      <c r="AI252" s="685"/>
      <c r="AJ252" s="685"/>
      <c r="AK252" s="698"/>
    </row>
    <row r="253" spans="1:37" s="694" customFormat="1" ht="46.5" x14ac:dyDescent="0.25">
      <c r="A253" s="685">
        <v>211</v>
      </c>
      <c r="B253" s="683" t="s">
        <v>2757</v>
      </c>
      <c r="C253" s="521" t="s">
        <v>2982</v>
      </c>
      <c r="D253" s="685"/>
      <c r="E253" s="685">
        <v>5</v>
      </c>
      <c r="F253" s="685">
        <v>1</v>
      </c>
      <c r="G253" s="685"/>
      <c r="H253" s="685"/>
      <c r="I253" s="685"/>
      <c r="J253" s="685">
        <v>1</v>
      </c>
      <c r="K253" s="685"/>
      <c r="L253" s="685">
        <v>1</v>
      </c>
      <c r="M253" s="685">
        <v>2</v>
      </c>
      <c r="N253" s="685">
        <v>1</v>
      </c>
      <c r="O253" s="685"/>
      <c r="P253" s="685">
        <v>1</v>
      </c>
      <c r="Q253" s="685"/>
      <c r="R253" s="685"/>
      <c r="S253" s="685">
        <v>1</v>
      </c>
      <c r="T253" s="685"/>
      <c r="U253" s="685"/>
      <c r="V253" s="685"/>
      <c r="W253" s="685"/>
      <c r="X253" s="685"/>
      <c r="Y253" s="685"/>
      <c r="Z253" s="685">
        <v>1</v>
      </c>
      <c r="AA253" s="685"/>
      <c r="AB253" s="685">
        <v>1</v>
      </c>
      <c r="AC253" s="685">
        <v>5</v>
      </c>
      <c r="AD253" s="685">
        <v>5</v>
      </c>
      <c r="AE253" s="685">
        <v>1</v>
      </c>
      <c r="AF253" s="685">
        <v>2</v>
      </c>
      <c r="AG253" s="685"/>
      <c r="AH253" s="685"/>
      <c r="AI253" s="685"/>
      <c r="AJ253" s="685"/>
      <c r="AK253" s="698"/>
    </row>
    <row r="254" spans="1:37" s="694" customFormat="1" ht="46.5" x14ac:dyDescent="0.25">
      <c r="A254" s="685">
        <v>212</v>
      </c>
      <c r="B254" s="683" t="s">
        <v>2758</v>
      </c>
      <c r="C254" s="521" t="s">
        <v>2983</v>
      </c>
      <c r="D254" s="685"/>
      <c r="E254" s="685">
        <v>5</v>
      </c>
      <c r="F254" s="685">
        <v>1</v>
      </c>
      <c r="G254" s="685"/>
      <c r="H254" s="685"/>
      <c r="I254" s="685"/>
      <c r="J254" s="685">
        <v>1</v>
      </c>
      <c r="K254" s="685"/>
      <c r="L254" s="685">
        <v>1</v>
      </c>
      <c r="M254" s="685">
        <v>2</v>
      </c>
      <c r="N254" s="685">
        <v>1</v>
      </c>
      <c r="O254" s="685"/>
      <c r="P254" s="685">
        <v>1</v>
      </c>
      <c r="Q254" s="685"/>
      <c r="R254" s="685"/>
      <c r="S254" s="685"/>
      <c r="T254" s="685"/>
      <c r="U254" s="685"/>
      <c r="V254" s="685"/>
      <c r="W254" s="685"/>
      <c r="X254" s="685"/>
      <c r="Y254" s="685"/>
      <c r="Z254" s="685">
        <v>1</v>
      </c>
      <c r="AA254" s="685"/>
      <c r="AB254" s="685">
        <v>1</v>
      </c>
      <c r="AC254" s="685">
        <v>5</v>
      </c>
      <c r="AD254" s="685">
        <v>5</v>
      </c>
      <c r="AE254" s="685">
        <v>1</v>
      </c>
      <c r="AF254" s="685">
        <v>2</v>
      </c>
      <c r="AG254" s="685"/>
      <c r="AH254" s="685"/>
      <c r="AI254" s="685"/>
      <c r="AJ254" s="685"/>
      <c r="AK254" s="698"/>
    </row>
    <row r="255" spans="1:37" s="694" customFormat="1" ht="46.5" x14ac:dyDescent="0.25">
      <c r="A255" s="685">
        <v>213</v>
      </c>
      <c r="B255" s="683" t="s">
        <v>2759</v>
      </c>
      <c r="C255" s="521" t="s">
        <v>5193</v>
      </c>
      <c r="D255" s="685"/>
      <c r="E255" s="685">
        <v>5</v>
      </c>
      <c r="F255" s="685">
        <v>1</v>
      </c>
      <c r="G255" s="685"/>
      <c r="H255" s="685"/>
      <c r="I255" s="685"/>
      <c r="J255" s="685">
        <v>1</v>
      </c>
      <c r="K255" s="685"/>
      <c r="L255" s="685">
        <v>1</v>
      </c>
      <c r="M255" s="685">
        <v>2</v>
      </c>
      <c r="N255" s="685">
        <v>1</v>
      </c>
      <c r="O255" s="685"/>
      <c r="P255" s="685">
        <v>1</v>
      </c>
      <c r="Q255" s="685"/>
      <c r="R255" s="685"/>
      <c r="S255" s="685">
        <v>1</v>
      </c>
      <c r="T255" s="685"/>
      <c r="U255" s="685"/>
      <c r="V255" s="685"/>
      <c r="W255" s="685"/>
      <c r="X255" s="685"/>
      <c r="Y255" s="685"/>
      <c r="Z255" s="685">
        <v>1</v>
      </c>
      <c r="AA255" s="685"/>
      <c r="AB255" s="685">
        <v>1</v>
      </c>
      <c r="AC255" s="685">
        <v>5</v>
      </c>
      <c r="AD255" s="685">
        <v>5</v>
      </c>
      <c r="AE255" s="685">
        <v>1</v>
      </c>
      <c r="AF255" s="685">
        <v>2</v>
      </c>
      <c r="AG255" s="685"/>
      <c r="AH255" s="685"/>
      <c r="AI255" s="685"/>
      <c r="AJ255" s="685"/>
      <c r="AK255" s="698"/>
    </row>
    <row r="256" spans="1:37" s="694" customFormat="1" ht="46.5" x14ac:dyDescent="0.25">
      <c r="A256" s="685">
        <v>214</v>
      </c>
      <c r="B256" s="683" t="s">
        <v>2760</v>
      </c>
      <c r="C256" s="521" t="s">
        <v>2984</v>
      </c>
      <c r="D256" s="685"/>
      <c r="E256" s="685">
        <v>5</v>
      </c>
      <c r="F256" s="685">
        <v>1</v>
      </c>
      <c r="G256" s="685"/>
      <c r="H256" s="685"/>
      <c r="I256" s="685"/>
      <c r="J256" s="685">
        <v>1</v>
      </c>
      <c r="K256" s="685"/>
      <c r="L256" s="685">
        <v>1</v>
      </c>
      <c r="M256" s="685">
        <v>2</v>
      </c>
      <c r="N256" s="685">
        <v>1</v>
      </c>
      <c r="O256" s="685"/>
      <c r="P256" s="685">
        <v>1</v>
      </c>
      <c r="Q256" s="685"/>
      <c r="R256" s="685"/>
      <c r="S256" s="685">
        <v>1</v>
      </c>
      <c r="T256" s="685"/>
      <c r="U256" s="685"/>
      <c r="V256" s="685"/>
      <c r="W256" s="685"/>
      <c r="X256" s="685"/>
      <c r="Y256" s="685"/>
      <c r="Z256" s="685">
        <v>1</v>
      </c>
      <c r="AA256" s="685"/>
      <c r="AB256" s="685">
        <v>1</v>
      </c>
      <c r="AC256" s="685">
        <v>5</v>
      </c>
      <c r="AD256" s="685">
        <v>5</v>
      </c>
      <c r="AE256" s="685">
        <v>1</v>
      </c>
      <c r="AF256" s="685">
        <v>2</v>
      </c>
      <c r="AG256" s="685"/>
      <c r="AH256" s="685"/>
      <c r="AI256" s="685"/>
      <c r="AJ256" s="685"/>
      <c r="AK256" s="698"/>
    </row>
    <row r="257" spans="1:37" s="694" customFormat="1" ht="46.5" x14ac:dyDescent="0.25">
      <c r="A257" s="685">
        <v>215</v>
      </c>
      <c r="B257" s="683" t="s">
        <v>2761</v>
      </c>
      <c r="C257" s="521" t="s">
        <v>2985</v>
      </c>
      <c r="D257" s="685"/>
      <c r="E257" s="685">
        <v>6</v>
      </c>
      <c r="F257" s="685">
        <v>1</v>
      </c>
      <c r="G257" s="685"/>
      <c r="H257" s="685"/>
      <c r="I257" s="685"/>
      <c r="J257" s="685">
        <v>1</v>
      </c>
      <c r="K257" s="685"/>
      <c r="L257" s="685">
        <v>1</v>
      </c>
      <c r="M257" s="685">
        <v>2</v>
      </c>
      <c r="N257" s="685">
        <v>1</v>
      </c>
      <c r="O257" s="685"/>
      <c r="P257" s="685">
        <v>1</v>
      </c>
      <c r="Q257" s="685"/>
      <c r="R257" s="685"/>
      <c r="S257" s="685">
        <v>1</v>
      </c>
      <c r="T257" s="685"/>
      <c r="U257" s="685"/>
      <c r="V257" s="685"/>
      <c r="W257" s="685"/>
      <c r="X257" s="685"/>
      <c r="Y257" s="685"/>
      <c r="Z257" s="685">
        <v>1</v>
      </c>
      <c r="AA257" s="685"/>
      <c r="AB257" s="685">
        <v>1</v>
      </c>
      <c r="AC257" s="685">
        <v>5</v>
      </c>
      <c r="AD257" s="685">
        <v>5</v>
      </c>
      <c r="AE257" s="685">
        <v>1</v>
      </c>
      <c r="AF257" s="685">
        <v>2</v>
      </c>
      <c r="AG257" s="685"/>
      <c r="AH257" s="685"/>
      <c r="AI257" s="685"/>
      <c r="AJ257" s="685"/>
      <c r="AK257" s="698"/>
    </row>
    <row r="258" spans="1:37" s="694" customFormat="1" ht="46.5" x14ac:dyDescent="0.25">
      <c r="A258" s="685">
        <v>216</v>
      </c>
      <c r="B258" s="683" t="s">
        <v>2762</v>
      </c>
      <c r="C258" s="521" t="s">
        <v>2986</v>
      </c>
      <c r="D258" s="685"/>
      <c r="E258" s="685">
        <v>5</v>
      </c>
      <c r="F258" s="685">
        <v>1</v>
      </c>
      <c r="G258" s="685"/>
      <c r="H258" s="685"/>
      <c r="I258" s="685"/>
      <c r="J258" s="685">
        <v>1</v>
      </c>
      <c r="K258" s="685"/>
      <c r="L258" s="685">
        <v>1</v>
      </c>
      <c r="M258" s="685">
        <v>2</v>
      </c>
      <c r="N258" s="685">
        <v>1</v>
      </c>
      <c r="O258" s="685"/>
      <c r="P258" s="685">
        <v>1</v>
      </c>
      <c r="Q258" s="685"/>
      <c r="R258" s="685"/>
      <c r="S258" s="685">
        <v>1</v>
      </c>
      <c r="T258" s="685"/>
      <c r="U258" s="685"/>
      <c r="V258" s="685"/>
      <c r="W258" s="685"/>
      <c r="X258" s="685"/>
      <c r="Y258" s="685"/>
      <c r="Z258" s="685">
        <v>1</v>
      </c>
      <c r="AA258" s="685"/>
      <c r="AB258" s="685">
        <v>1</v>
      </c>
      <c r="AC258" s="685">
        <v>5</v>
      </c>
      <c r="AD258" s="685">
        <v>5</v>
      </c>
      <c r="AE258" s="685">
        <v>1</v>
      </c>
      <c r="AF258" s="685">
        <v>2</v>
      </c>
      <c r="AG258" s="685"/>
      <c r="AH258" s="685"/>
      <c r="AI258" s="685"/>
      <c r="AJ258" s="685"/>
      <c r="AK258" s="698"/>
    </row>
    <row r="259" spans="1:37" s="694" customFormat="1" ht="46.5" x14ac:dyDescent="0.25">
      <c r="A259" s="685">
        <v>217</v>
      </c>
      <c r="B259" s="683" t="s">
        <v>2763</v>
      </c>
      <c r="C259" s="521" t="s">
        <v>2987</v>
      </c>
      <c r="D259" s="685"/>
      <c r="E259" s="685">
        <v>8</v>
      </c>
      <c r="F259" s="685">
        <v>1</v>
      </c>
      <c r="G259" s="685"/>
      <c r="H259" s="685"/>
      <c r="I259" s="685"/>
      <c r="J259" s="685">
        <v>1</v>
      </c>
      <c r="K259" s="685"/>
      <c r="L259" s="685">
        <v>1</v>
      </c>
      <c r="M259" s="685">
        <v>2</v>
      </c>
      <c r="N259" s="685">
        <v>1</v>
      </c>
      <c r="O259" s="685"/>
      <c r="P259" s="685">
        <v>1</v>
      </c>
      <c r="Q259" s="685"/>
      <c r="R259" s="685"/>
      <c r="S259" s="685">
        <v>1</v>
      </c>
      <c r="T259" s="685"/>
      <c r="U259" s="685"/>
      <c r="V259" s="685"/>
      <c r="W259" s="685"/>
      <c r="X259" s="685"/>
      <c r="Y259" s="685"/>
      <c r="Z259" s="685">
        <v>1</v>
      </c>
      <c r="AA259" s="685"/>
      <c r="AB259" s="685">
        <v>5</v>
      </c>
      <c r="AC259" s="685">
        <v>5</v>
      </c>
      <c r="AD259" s="685">
        <v>5</v>
      </c>
      <c r="AE259" s="685">
        <v>1</v>
      </c>
      <c r="AF259" s="685">
        <v>2</v>
      </c>
      <c r="AG259" s="685"/>
      <c r="AH259" s="685"/>
      <c r="AI259" s="685"/>
      <c r="AJ259" s="685"/>
      <c r="AK259" s="698"/>
    </row>
    <row r="260" spans="1:37" s="694" customFormat="1" ht="46.5" x14ac:dyDescent="0.25">
      <c r="A260" s="685">
        <v>218</v>
      </c>
      <c r="B260" s="683" t="s">
        <v>2764</v>
      </c>
      <c r="C260" s="521" t="s">
        <v>2988</v>
      </c>
      <c r="D260" s="685"/>
      <c r="E260" s="685">
        <v>5</v>
      </c>
      <c r="F260" s="685">
        <v>1</v>
      </c>
      <c r="G260" s="685"/>
      <c r="H260" s="685"/>
      <c r="I260" s="685"/>
      <c r="J260" s="685">
        <v>1</v>
      </c>
      <c r="K260" s="685"/>
      <c r="L260" s="685">
        <v>1</v>
      </c>
      <c r="M260" s="685">
        <v>2</v>
      </c>
      <c r="N260" s="685">
        <v>1</v>
      </c>
      <c r="O260" s="685"/>
      <c r="P260" s="685">
        <v>1</v>
      </c>
      <c r="Q260" s="685"/>
      <c r="R260" s="685"/>
      <c r="S260" s="685">
        <v>1</v>
      </c>
      <c r="T260" s="685"/>
      <c r="U260" s="685"/>
      <c r="V260" s="685"/>
      <c r="W260" s="685"/>
      <c r="X260" s="685"/>
      <c r="Y260" s="685"/>
      <c r="Z260" s="685">
        <v>1</v>
      </c>
      <c r="AA260" s="685"/>
      <c r="AB260" s="685">
        <v>2</v>
      </c>
      <c r="AC260" s="685">
        <v>5</v>
      </c>
      <c r="AD260" s="685">
        <v>5</v>
      </c>
      <c r="AE260" s="685">
        <v>1</v>
      </c>
      <c r="AF260" s="685">
        <v>2</v>
      </c>
      <c r="AG260" s="685"/>
      <c r="AH260" s="685"/>
      <c r="AI260" s="685"/>
      <c r="AJ260" s="685"/>
      <c r="AK260" s="698"/>
    </row>
    <row r="261" spans="1:37" s="694" customFormat="1" ht="46.5" x14ac:dyDescent="0.25">
      <c r="A261" s="685">
        <v>219</v>
      </c>
      <c r="B261" s="683" t="s">
        <v>2765</v>
      </c>
      <c r="C261" s="521" t="s">
        <v>2989</v>
      </c>
      <c r="D261" s="685"/>
      <c r="E261" s="685">
        <v>5</v>
      </c>
      <c r="F261" s="685">
        <v>1</v>
      </c>
      <c r="G261" s="685"/>
      <c r="H261" s="685"/>
      <c r="I261" s="685"/>
      <c r="J261" s="685">
        <v>1</v>
      </c>
      <c r="K261" s="685"/>
      <c r="L261" s="685">
        <v>1</v>
      </c>
      <c r="M261" s="685">
        <v>2</v>
      </c>
      <c r="N261" s="685">
        <v>1</v>
      </c>
      <c r="O261" s="685"/>
      <c r="P261" s="685">
        <v>1</v>
      </c>
      <c r="Q261" s="685"/>
      <c r="R261" s="685"/>
      <c r="S261" s="685">
        <v>1</v>
      </c>
      <c r="T261" s="685"/>
      <c r="U261" s="685"/>
      <c r="V261" s="685"/>
      <c r="W261" s="685"/>
      <c r="X261" s="685"/>
      <c r="Y261" s="685"/>
      <c r="Z261" s="685">
        <v>1</v>
      </c>
      <c r="AA261" s="685"/>
      <c r="AB261" s="685">
        <v>1</v>
      </c>
      <c r="AC261" s="685">
        <v>5</v>
      </c>
      <c r="AD261" s="685">
        <v>5</v>
      </c>
      <c r="AE261" s="685">
        <v>1</v>
      </c>
      <c r="AF261" s="685">
        <v>2</v>
      </c>
      <c r="AG261" s="685"/>
      <c r="AH261" s="685"/>
      <c r="AI261" s="685"/>
      <c r="AJ261" s="685"/>
      <c r="AK261" s="698"/>
    </row>
    <row r="262" spans="1:37" s="694" customFormat="1" ht="69.75" x14ac:dyDescent="0.25">
      <c r="A262" s="685">
        <v>220</v>
      </c>
      <c r="B262" s="683" t="s">
        <v>2766</v>
      </c>
      <c r="C262" s="521" t="s">
        <v>5194</v>
      </c>
      <c r="D262" s="685"/>
      <c r="E262" s="685">
        <v>5</v>
      </c>
      <c r="F262" s="685">
        <v>1</v>
      </c>
      <c r="G262" s="685"/>
      <c r="H262" s="685"/>
      <c r="I262" s="685"/>
      <c r="J262" s="685">
        <v>1</v>
      </c>
      <c r="K262" s="685"/>
      <c r="L262" s="685">
        <v>1</v>
      </c>
      <c r="M262" s="685">
        <v>2</v>
      </c>
      <c r="N262" s="685">
        <v>1</v>
      </c>
      <c r="O262" s="685"/>
      <c r="P262" s="685">
        <v>1</v>
      </c>
      <c r="Q262" s="685"/>
      <c r="R262" s="685"/>
      <c r="S262" s="685">
        <v>1</v>
      </c>
      <c r="T262" s="685"/>
      <c r="U262" s="685"/>
      <c r="V262" s="685"/>
      <c r="W262" s="685"/>
      <c r="X262" s="685"/>
      <c r="Y262" s="685"/>
      <c r="Z262" s="685">
        <v>1</v>
      </c>
      <c r="AA262" s="685"/>
      <c r="AB262" s="685">
        <v>1</v>
      </c>
      <c r="AC262" s="685">
        <v>5</v>
      </c>
      <c r="AD262" s="685">
        <v>5</v>
      </c>
      <c r="AE262" s="685">
        <v>1</v>
      </c>
      <c r="AF262" s="685">
        <v>2</v>
      </c>
      <c r="AG262" s="685"/>
      <c r="AH262" s="685"/>
      <c r="AI262" s="685"/>
      <c r="AJ262" s="685"/>
      <c r="AK262" s="698"/>
    </row>
    <row r="263" spans="1:37" s="694" customFormat="1" ht="46.5" x14ac:dyDescent="0.25">
      <c r="A263" s="685">
        <v>221</v>
      </c>
      <c r="B263" s="683" t="s">
        <v>2767</v>
      </c>
      <c r="C263" s="521" t="s">
        <v>2990</v>
      </c>
      <c r="D263" s="685"/>
      <c r="E263" s="685">
        <v>5</v>
      </c>
      <c r="F263" s="685">
        <v>1</v>
      </c>
      <c r="G263" s="685"/>
      <c r="H263" s="685"/>
      <c r="I263" s="685"/>
      <c r="J263" s="685">
        <v>1</v>
      </c>
      <c r="K263" s="685"/>
      <c r="L263" s="685">
        <v>1</v>
      </c>
      <c r="M263" s="685">
        <v>2</v>
      </c>
      <c r="N263" s="685">
        <v>1</v>
      </c>
      <c r="O263" s="685"/>
      <c r="P263" s="685">
        <v>1</v>
      </c>
      <c r="Q263" s="685"/>
      <c r="R263" s="685"/>
      <c r="S263" s="685">
        <v>1</v>
      </c>
      <c r="T263" s="685"/>
      <c r="U263" s="685"/>
      <c r="V263" s="685"/>
      <c r="W263" s="685"/>
      <c r="X263" s="685"/>
      <c r="Y263" s="685"/>
      <c r="Z263" s="685">
        <v>1</v>
      </c>
      <c r="AA263" s="685"/>
      <c r="AB263" s="685">
        <v>1</v>
      </c>
      <c r="AC263" s="685">
        <v>5</v>
      </c>
      <c r="AD263" s="685">
        <v>5</v>
      </c>
      <c r="AE263" s="685">
        <v>1</v>
      </c>
      <c r="AF263" s="685">
        <v>2</v>
      </c>
      <c r="AG263" s="685"/>
      <c r="AH263" s="685"/>
      <c r="AI263" s="685"/>
      <c r="AJ263" s="685"/>
      <c r="AK263" s="698"/>
    </row>
    <row r="264" spans="1:37" s="694" customFormat="1" ht="46.5" x14ac:dyDescent="0.25">
      <c r="A264" s="685">
        <v>222</v>
      </c>
      <c r="B264" s="683" t="s">
        <v>3153</v>
      </c>
      <c r="C264" s="521" t="s">
        <v>2991</v>
      </c>
      <c r="D264" s="685"/>
      <c r="E264" s="685">
        <v>5</v>
      </c>
      <c r="F264" s="685">
        <v>1</v>
      </c>
      <c r="G264" s="685"/>
      <c r="H264" s="685"/>
      <c r="I264" s="685"/>
      <c r="J264" s="685">
        <v>1</v>
      </c>
      <c r="K264" s="685"/>
      <c r="L264" s="685">
        <v>1</v>
      </c>
      <c r="M264" s="685">
        <v>2</v>
      </c>
      <c r="N264" s="685">
        <v>1</v>
      </c>
      <c r="O264" s="685"/>
      <c r="P264" s="685">
        <v>1</v>
      </c>
      <c r="Q264" s="685"/>
      <c r="R264" s="685"/>
      <c r="S264" s="685">
        <v>1</v>
      </c>
      <c r="T264" s="685"/>
      <c r="U264" s="685"/>
      <c r="V264" s="685"/>
      <c r="W264" s="685"/>
      <c r="X264" s="685"/>
      <c r="Y264" s="685"/>
      <c r="Z264" s="685">
        <v>1</v>
      </c>
      <c r="AA264" s="685"/>
      <c r="AB264" s="685">
        <v>1</v>
      </c>
      <c r="AC264" s="685">
        <v>5</v>
      </c>
      <c r="AD264" s="685">
        <v>5</v>
      </c>
      <c r="AE264" s="685">
        <v>1</v>
      </c>
      <c r="AF264" s="685">
        <v>2</v>
      </c>
      <c r="AG264" s="685"/>
      <c r="AH264" s="685"/>
      <c r="AI264" s="685"/>
      <c r="AJ264" s="685"/>
      <c r="AK264" s="698"/>
    </row>
    <row r="265" spans="1:37" s="694" customFormat="1" ht="46.5" x14ac:dyDescent="0.25">
      <c r="A265" s="685">
        <v>223</v>
      </c>
      <c r="B265" s="683" t="s">
        <v>4829</v>
      </c>
      <c r="C265" s="521" t="s">
        <v>2992</v>
      </c>
      <c r="D265" s="685"/>
      <c r="E265" s="685">
        <v>5</v>
      </c>
      <c r="F265" s="685">
        <v>1</v>
      </c>
      <c r="G265" s="685"/>
      <c r="H265" s="685"/>
      <c r="I265" s="685"/>
      <c r="J265" s="685">
        <v>1</v>
      </c>
      <c r="K265" s="685"/>
      <c r="L265" s="685">
        <v>1</v>
      </c>
      <c r="M265" s="685">
        <v>2</v>
      </c>
      <c r="N265" s="685">
        <v>1</v>
      </c>
      <c r="O265" s="685"/>
      <c r="P265" s="685">
        <v>1</v>
      </c>
      <c r="Q265" s="685"/>
      <c r="R265" s="685"/>
      <c r="S265" s="685">
        <v>1</v>
      </c>
      <c r="T265" s="685"/>
      <c r="U265" s="685"/>
      <c r="V265" s="685"/>
      <c r="W265" s="685"/>
      <c r="X265" s="685"/>
      <c r="Y265" s="685"/>
      <c r="Z265" s="685">
        <v>1</v>
      </c>
      <c r="AA265" s="685"/>
      <c r="AB265" s="685">
        <v>1</v>
      </c>
      <c r="AC265" s="685">
        <v>5</v>
      </c>
      <c r="AD265" s="685">
        <v>5</v>
      </c>
      <c r="AE265" s="685">
        <v>3</v>
      </c>
      <c r="AF265" s="685">
        <v>2</v>
      </c>
      <c r="AG265" s="685"/>
      <c r="AH265" s="685"/>
      <c r="AI265" s="685"/>
      <c r="AJ265" s="685"/>
      <c r="AK265" s="698"/>
    </row>
    <row r="266" spans="1:37" s="694" customFormat="1" ht="79.5" customHeight="1" x14ac:dyDescent="0.25">
      <c r="A266" s="685">
        <v>224</v>
      </c>
      <c r="B266" s="683" t="s">
        <v>2768</v>
      </c>
      <c r="C266" s="521" t="s">
        <v>3155</v>
      </c>
      <c r="D266" s="685"/>
      <c r="E266" s="685">
        <v>6</v>
      </c>
      <c r="F266" s="685">
        <v>1</v>
      </c>
      <c r="G266" s="685"/>
      <c r="H266" s="685"/>
      <c r="I266" s="685"/>
      <c r="J266" s="685">
        <v>1</v>
      </c>
      <c r="K266" s="685"/>
      <c r="L266" s="685">
        <v>1</v>
      </c>
      <c r="M266" s="685">
        <v>2</v>
      </c>
      <c r="N266" s="685">
        <v>1</v>
      </c>
      <c r="O266" s="685"/>
      <c r="P266" s="685">
        <v>1</v>
      </c>
      <c r="Q266" s="685"/>
      <c r="R266" s="685"/>
      <c r="S266" s="685">
        <v>1</v>
      </c>
      <c r="T266" s="685"/>
      <c r="U266" s="685"/>
      <c r="V266" s="685"/>
      <c r="W266" s="685"/>
      <c r="X266" s="685"/>
      <c r="Y266" s="685"/>
      <c r="Z266" s="685">
        <v>1</v>
      </c>
      <c r="AA266" s="685"/>
      <c r="AB266" s="685">
        <v>1</v>
      </c>
      <c r="AC266" s="685">
        <v>5</v>
      </c>
      <c r="AD266" s="685">
        <v>5</v>
      </c>
      <c r="AE266" s="685">
        <v>1</v>
      </c>
      <c r="AF266" s="685">
        <v>2</v>
      </c>
      <c r="AG266" s="685"/>
      <c r="AH266" s="685"/>
      <c r="AI266" s="685"/>
      <c r="AJ266" s="685"/>
      <c r="AK266" s="698"/>
    </row>
    <row r="267" spans="1:37" s="694" customFormat="1" ht="186" customHeight="1" x14ac:dyDescent="0.25">
      <c r="A267" s="685">
        <v>225</v>
      </c>
      <c r="B267" s="702" t="s">
        <v>5195</v>
      </c>
      <c r="C267" s="521" t="s">
        <v>5196</v>
      </c>
      <c r="D267" s="685"/>
      <c r="E267" s="685">
        <v>5</v>
      </c>
      <c r="F267" s="685">
        <v>1</v>
      </c>
      <c r="G267" s="685"/>
      <c r="H267" s="685"/>
      <c r="I267" s="685"/>
      <c r="J267" s="685">
        <v>1</v>
      </c>
      <c r="K267" s="685"/>
      <c r="L267" s="685">
        <v>1</v>
      </c>
      <c r="M267" s="685">
        <v>2</v>
      </c>
      <c r="N267" s="685">
        <v>1</v>
      </c>
      <c r="O267" s="685"/>
      <c r="P267" s="685">
        <v>1</v>
      </c>
      <c r="Q267" s="685"/>
      <c r="R267" s="685"/>
      <c r="S267" s="685">
        <v>1</v>
      </c>
      <c r="T267" s="685"/>
      <c r="U267" s="685"/>
      <c r="V267" s="685"/>
      <c r="W267" s="685"/>
      <c r="X267" s="685"/>
      <c r="Y267" s="685"/>
      <c r="Z267" s="685">
        <v>1</v>
      </c>
      <c r="AA267" s="685"/>
      <c r="AB267" s="685">
        <v>1</v>
      </c>
      <c r="AC267" s="685">
        <v>5</v>
      </c>
      <c r="AD267" s="685">
        <v>5</v>
      </c>
      <c r="AE267" s="685">
        <v>1</v>
      </c>
      <c r="AF267" s="685">
        <v>2</v>
      </c>
      <c r="AG267" s="685"/>
      <c r="AH267" s="685"/>
      <c r="AI267" s="685"/>
      <c r="AJ267" s="685"/>
      <c r="AK267" s="685"/>
    </row>
    <row r="268" spans="1:37" s="697" customFormat="1" ht="22.5" x14ac:dyDescent="0.25">
      <c r="A268" s="871"/>
      <c r="B268" s="871"/>
      <c r="C268" s="695" t="s">
        <v>97</v>
      </c>
      <c r="D268" s="696"/>
      <c r="E268" s="696">
        <f>SUM(E238:E267)</f>
        <v>171</v>
      </c>
      <c r="F268" s="696">
        <f t="shared" ref="F268:AK268" si="24">SUM(F238:F267)</f>
        <v>33</v>
      </c>
      <c r="G268" s="696">
        <f t="shared" si="24"/>
        <v>0</v>
      </c>
      <c r="H268" s="696">
        <f t="shared" si="24"/>
        <v>0</v>
      </c>
      <c r="I268" s="696">
        <f t="shared" si="24"/>
        <v>0</v>
      </c>
      <c r="J268" s="696">
        <f t="shared" si="24"/>
        <v>31</v>
      </c>
      <c r="K268" s="696">
        <f t="shared" si="24"/>
        <v>0</v>
      </c>
      <c r="L268" s="696">
        <f t="shared" si="24"/>
        <v>31</v>
      </c>
      <c r="M268" s="696">
        <f t="shared" si="24"/>
        <v>59</v>
      </c>
      <c r="N268" s="696">
        <f t="shared" si="24"/>
        <v>31</v>
      </c>
      <c r="O268" s="696">
        <f t="shared" si="24"/>
        <v>0</v>
      </c>
      <c r="P268" s="696">
        <f t="shared" si="24"/>
        <v>32</v>
      </c>
      <c r="Q268" s="696">
        <f t="shared" si="24"/>
        <v>0</v>
      </c>
      <c r="R268" s="696">
        <f t="shared" si="24"/>
        <v>0</v>
      </c>
      <c r="S268" s="696">
        <f t="shared" si="24"/>
        <v>31</v>
      </c>
      <c r="T268" s="696">
        <f t="shared" si="24"/>
        <v>0</v>
      </c>
      <c r="U268" s="696">
        <f t="shared" si="24"/>
        <v>1</v>
      </c>
      <c r="V268" s="696">
        <f t="shared" si="24"/>
        <v>0</v>
      </c>
      <c r="W268" s="696">
        <f t="shared" si="24"/>
        <v>0</v>
      </c>
      <c r="X268" s="696">
        <f t="shared" si="24"/>
        <v>0</v>
      </c>
      <c r="Y268" s="696">
        <f t="shared" si="24"/>
        <v>0</v>
      </c>
      <c r="Z268" s="696">
        <f t="shared" si="24"/>
        <v>31</v>
      </c>
      <c r="AA268" s="696">
        <f t="shared" si="24"/>
        <v>0</v>
      </c>
      <c r="AB268" s="696">
        <f t="shared" si="24"/>
        <v>36</v>
      </c>
      <c r="AC268" s="696">
        <f t="shared" si="24"/>
        <v>154</v>
      </c>
      <c r="AD268" s="696">
        <f t="shared" si="24"/>
        <v>160</v>
      </c>
      <c r="AE268" s="696">
        <f t="shared" si="24"/>
        <v>36</v>
      </c>
      <c r="AF268" s="696">
        <f t="shared" si="24"/>
        <v>60</v>
      </c>
      <c r="AG268" s="696">
        <f t="shared" si="24"/>
        <v>0</v>
      </c>
      <c r="AH268" s="696">
        <f t="shared" si="24"/>
        <v>0</v>
      </c>
      <c r="AI268" s="696">
        <f t="shared" si="24"/>
        <v>0</v>
      </c>
      <c r="AJ268" s="696">
        <f t="shared" si="24"/>
        <v>0</v>
      </c>
      <c r="AK268" s="696">
        <f t="shared" si="24"/>
        <v>0</v>
      </c>
    </row>
    <row r="269" spans="1:37" s="694" customFormat="1" ht="23.25" x14ac:dyDescent="0.25">
      <c r="A269" s="872"/>
      <c r="B269" s="872"/>
      <c r="C269" s="521" t="s">
        <v>3060</v>
      </c>
      <c r="D269" s="685">
        <v>0</v>
      </c>
      <c r="E269" s="685">
        <v>0</v>
      </c>
      <c r="F269" s="685">
        <v>0</v>
      </c>
      <c r="G269" s="685">
        <v>0</v>
      </c>
      <c r="H269" s="685">
        <v>0</v>
      </c>
      <c r="I269" s="685">
        <v>0</v>
      </c>
      <c r="J269" s="685">
        <v>0</v>
      </c>
      <c r="K269" s="685">
        <v>0</v>
      </c>
      <c r="L269" s="685">
        <v>0</v>
      </c>
      <c r="M269" s="685">
        <v>0</v>
      </c>
      <c r="N269" s="685">
        <v>0</v>
      </c>
      <c r="O269" s="685">
        <v>0</v>
      </c>
      <c r="P269" s="685">
        <v>0</v>
      </c>
      <c r="Q269" s="685">
        <v>0</v>
      </c>
      <c r="R269" s="685">
        <v>0</v>
      </c>
      <c r="S269" s="685">
        <v>0</v>
      </c>
      <c r="T269" s="685">
        <v>0</v>
      </c>
      <c r="U269" s="685">
        <v>0</v>
      </c>
      <c r="V269" s="685">
        <v>0</v>
      </c>
      <c r="W269" s="685">
        <v>0</v>
      </c>
      <c r="X269" s="685">
        <v>0</v>
      </c>
      <c r="Y269" s="685">
        <v>0</v>
      </c>
      <c r="Z269" s="685">
        <v>0</v>
      </c>
      <c r="AA269" s="685">
        <v>0</v>
      </c>
      <c r="AB269" s="685">
        <v>0</v>
      </c>
      <c r="AC269" s="685">
        <v>0</v>
      </c>
      <c r="AD269" s="685">
        <v>0</v>
      </c>
      <c r="AE269" s="685">
        <v>0</v>
      </c>
      <c r="AF269" s="685">
        <v>0</v>
      </c>
      <c r="AG269" s="685">
        <v>0</v>
      </c>
      <c r="AH269" s="685">
        <v>0</v>
      </c>
      <c r="AI269" s="685">
        <v>0</v>
      </c>
      <c r="AJ269" s="685">
        <v>0</v>
      </c>
      <c r="AK269" s="698">
        <v>0</v>
      </c>
    </row>
    <row r="270" spans="1:37" s="697" customFormat="1" ht="22.5" x14ac:dyDescent="0.25">
      <c r="A270" s="873"/>
      <c r="B270" s="873"/>
      <c r="C270" s="695" t="s">
        <v>474</v>
      </c>
      <c r="D270" s="696">
        <f>D269+D268</f>
        <v>0</v>
      </c>
      <c r="E270" s="696">
        <f t="shared" ref="E270:AK270" si="25">E269+E268</f>
        <v>171</v>
      </c>
      <c r="F270" s="696">
        <f t="shared" si="25"/>
        <v>33</v>
      </c>
      <c r="G270" s="696">
        <f t="shared" si="25"/>
        <v>0</v>
      </c>
      <c r="H270" s="696">
        <f t="shared" si="25"/>
        <v>0</v>
      </c>
      <c r="I270" s="696">
        <f t="shared" si="25"/>
        <v>0</v>
      </c>
      <c r="J270" s="696">
        <f t="shared" si="25"/>
        <v>31</v>
      </c>
      <c r="K270" s="696">
        <f t="shared" si="25"/>
        <v>0</v>
      </c>
      <c r="L270" s="696">
        <f t="shared" si="25"/>
        <v>31</v>
      </c>
      <c r="M270" s="696">
        <f t="shared" si="25"/>
        <v>59</v>
      </c>
      <c r="N270" s="696">
        <f t="shared" si="25"/>
        <v>31</v>
      </c>
      <c r="O270" s="696">
        <f t="shared" si="25"/>
        <v>0</v>
      </c>
      <c r="P270" s="696">
        <f t="shared" si="25"/>
        <v>32</v>
      </c>
      <c r="Q270" s="696">
        <f t="shared" si="25"/>
        <v>0</v>
      </c>
      <c r="R270" s="696">
        <f t="shared" si="25"/>
        <v>0</v>
      </c>
      <c r="S270" s="696">
        <f t="shared" si="25"/>
        <v>31</v>
      </c>
      <c r="T270" s="696">
        <f t="shared" si="25"/>
        <v>0</v>
      </c>
      <c r="U270" s="696">
        <f t="shared" si="25"/>
        <v>1</v>
      </c>
      <c r="V270" s="696">
        <f t="shared" si="25"/>
        <v>0</v>
      </c>
      <c r="W270" s="696">
        <f t="shared" si="25"/>
        <v>0</v>
      </c>
      <c r="X270" s="696">
        <f t="shared" si="25"/>
        <v>0</v>
      </c>
      <c r="Y270" s="696">
        <f t="shared" si="25"/>
        <v>0</v>
      </c>
      <c r="Z270" s="696">
        <f t="shared" si="25"/>
        <v>31</v>
      </c>
      <c r="AA270" s="696">
        <f t="shared" si="25"/>
        <v>0</v>
      </c>
      <c r="AB270" s="696">
        <f t="shared" si="25"/>
        <v>36</v>
      </c>
      <c r="AC270" s="696">
        <f t="shared" si="25"/>
        <v>154</v>
      </c>
      <c r="AD270" s="696">
        <f t="shared" si="25"/>
        <v>160</v>
      </c>
      <c r="AE270" s="696">
        <f t="shared" si="25"/>
        <v>36</v>
      </c>
      <c r="AF270" s="696">
        <f t="shared" si="25"/>
        <v>60</v>
      </c>
      <c r="AG270" s="696">
        <f t="shared" si="25"/>
        <v>0</v>
      </c>
      <c r="AH270" s="696">
        <f t="shared" si="25"/>
        <v>0</v>
      </c>
      <c r="AI270" s="696">
        <f t="shared" si="25"/>
        <v>0</v>
      </c>
      <c r="AJ270" s="696">
        <f t="shared" si="25"/>
        <v>0</v>
      </c>
      <c r="AK270" s="699">
        <f t="shared" si="25"/>
        <v>0</v>
      </c>
    </row>
    <row r="271" spans="1:37" s="694" customFormat="1" ht="126" customHeight="1" x14ac:dyDescent="0.25">
      <c r="A271" s="685">
        <v>226</v>
      </c>
      <c r="B271" s="683" t="s">
        <v>3156</v>
      </c>
      <c r="C271" s="521" t="s">
        <v>3157</v>
      </c>
      <c r="D271" s="685"/>
      <c r="E271" s="685">
        <v>10</v>
      </c>
      <c r="F271" s="685">
        <v>1</v>
      </c>
      <c r="G271" s="685"/>
      <c r="H271" s="685"/>
      <c r="I271" s="685"/>
      <c r="J271" s="685">
        <v>1</v>
      </c>
      <c r="K271" s="685"/>
      <c r="L271" s="685">
        <v>1</v>
      </c>
      <c r="M271" s="685">
        <v>2</v>
      </c>
      <c r="N271" s="685">
        <v>1</v>
      </c>
      <c r="O271" s="685"/>
      <c r="P271" s="685">
        <v>1</v>
      </c>
      <c r="Q271" s="685"/>
      <c r="R271" s="685"/>
      <c r="S271" s="685">
        <v>1</v>
      </c>
      <c r="T271" s="685"/>
      <c r="U271" s="685"/>
      <c r="V271" s="685"/>
      <c r="W271" s="685"/>
      <c r="X271" s="685"/>
      <c r="Y271" s="685"/>
      <c r="Z271" s="685">
        <v>1</v>
      </c>
      <c r="AA271" s="685"/>
      <c r="AB271" s="685">
        <v>1</v>
      </c>
      <c r="AC271" s="685">
        <v>5</v>
      </c>
      <c r="AD271" s="685">
        <v>5</v>
      </c>
      <c r="AE271" s="685">
        <v>1</v>
      </c>
      <c r="AF271" s="685"/>
      <c r="AG271" s="685"/>
      <c r="AH271" s="685"/>
      <c r="AI271" s="685"/>
      <c r="AJ271" s="685"/>
      <c r="AK271" s="698"/>
    </row>
    <row r="272" spans="1:37" s="694" customFormat="1" ht="46.5" x14ac:dyDescent="0.25">
      <c r="A272" s="685">
        <v>227</v>
      </c>
      <c r="B272" s="683" t="s">
        <v>3158</v>
      </c>
      <c r="C272" s="521" t="s">
        <v>2994</v>
      </c>
      <c r="D272" s="685"/>
      <c r="E272" s="685">
        <v>10</v>
      </c>
      <c r="F272" s="685">
        <v>1</v>
      </c>
      <c r="G272" s="685"/>
      <c r="H272" s="685"/>
      <c r="I272" s="685"/>
      <c r="J272" s="685">
        <v>1</v>
      </c>
      <c r="K272" s="685"/>
      <c r="L272" s="685">
        <v>1</v>
      </c>
      <c r="M272" s="685">
        <v>2</v>
      </c>
      <c r="N272" s="685">
        <v>1</v>
      </c>
      <c r="O272" s="685"/>
      <c r="P272" s="685">
        <v>1</v>
      </c>
      <c r="Q272" s="685"/>
      <c r="R272" s="685"/>
      <c r="S272" s="685"/>
      <c r="T272" s="685">
        <v>1</v>
      </c>
      <c r="U272" s="685"/>
      <c r="V272" s="685"/>
      <c r="W272" s="685"/>
      <c r="X272" s="685"/>
      <c r="Y272" s="685"/>
      <c r="Z272" s="685">
        <v>1</v>
      </c>
      <c r="AA272" s="685"/>
      <c r="AB272" s="685">
        <v>1</v>
      </c>
      <c r="AC272" s="685">
        <v>10</v>
      </c>
      <c r="AD272" s="685">
        <v>10</v>
      </c>
      <c r="AE272" s="685">
        <v>1</v>
      </c>
      <c r="AF272" s="685"/>
      <c r="AG272" s="685"/>
      <c r="AH272" s="685"/>
      <c r="AI272" s="685"/>
      <c r="AJ272" s="685"/>
      <c r="AK272" s="698"/>
    </row>
    <row r="273" spans="1:37" s="694" customFormat="1" ht="46.5" x14ac:dyDescent="0.25">
      <c r="A273" s="685">
        <v>228</v>
      </c>
      <c r="B273" s="683" t="s">
        <v>2769</v>
      </c>
      <c r="C273" s="521" t="s">
        <v>2993</v>
      </c>
      <c r="D273" s="685"/>
      <c r="E273" s="705">
        <v>8</v>
      </c>
      <c r="F273" s="705">
        <v>1</v>
      </c>
      <c r="G273" s="705"/>
      <c r="H273" s="705"/>
      <c r="I273" s="705"/>
      <c r="J273" s="705">
        <v>1</v>
      </c>
      <c r="K273" s="705"/>
      <c r="L273" s="705">
        <v>1</v>
      </c>
      <c r="M273" s="705">
        <v>2</v>
      </c>
      <c r="N273" s="705">
        <v>1</v>
      </c>
      <c r="O273" s="705"/>
      <c r="P273" s="705">
        <v>1</v>
      </c>
      <c r="Q273" s="705"/>
      <c r="R273" s="705"/>
      <c r="S273" s="705"/>
      <c r="T273" s="705">
        <v>1</v>
      </c>
      <c r="U273" s="705"/>
      <c r="V273" s="705"/>
      <c r="W273" s="705"/>
      <c r="X273" s="705"/>
      <c r="Y273" s="705"/>
      <c r="Z273" s="705">
        <v>1</v>
      </c>
      <c r="AA273" s="705"/>
      <c r="AB273" s="705">
        <v>2</v>
      </c>
      <c r="AC273" s="705">
        <v>10</v>
      </c>
      <c r="AD273" s="705">
        <v>10</v>
      </c>
      <c r="AE273" s="705">
        <v>1</v>
      </c>
      <c r="AF273" s="705"/>
      <c r="AG273" s="705"/>
      <c r="AH273" s="706"/>
      <c r="AI273" s="706"/>
      <c r="AJ273" s="706"/>
      <c r="AK273" s="707"/>
    </row>
    <row r="274" spans="1:37" s="694" customFormat="1" ht="46.5" x14ac:dyDescent="0.25">
      <c r="A274" s="685">
        <v>229</v>
      </c>
      <c r="B274" s="683" t="s">
        <v>3159</v>
      </c>
      <c r="C274" s="521" t="s">
        <v>2995</v>
      </c>
      <c r="D274" s="685"/>
      <c r="E274" s="685">
        <v>5</v>
      </c>
      <c r="F274" s="685">
        <v>1</v>
      </c>
      <c r="G274" s="685"/>
      <c r="H274" s="685"/>
      <c r="I274" s="685"/>
      <c r="J274" s="685">
        <v>1</v>
      </c>
      <c r="K274" s="685"/>
      <c r="L274" s="685">
        <v>1</v>
      </c>
      <c r="M274" s="685">
        <v>2</v>
      </c>
      <c r="N274" s="685">
        <v>1</v>
      </c>
      <c r="O274" s="685"/>
      <c r="P274" s="685">
        <v>1</v>
      </c>
      <c r="Q274" s="685"/>
      <c r="R274" s="685"/>
      <c r="S274" s="685">
        <v>1</v>
      </c>
      <c r="T274" s="685"/>
      <c r="U274" s="685"/>
      <c r="V274" s="685"/>
      <c r="W274" s="685"/>
      <c r="X274" s="685"/>
      <c r="Y274" s="685"/>
      <c r="Z274" s="685">
        <v>1</v>
      </c>
      <c r="AA274" s="685"/>
      <c r="AB274" s="685">
        <v>1</v>
      </c>
      <c r="AC274" s="685">
        <v>5</v>
      </c>
      <c r="AD274" s="685">
        <v>5</v>
      </c>
      <c r="AE274" s="685">
        <v>1</v>
      </c>
      <c r="AF274" s="685"/>
      <c r="AG274" s="685"/>
      <c r="AH274" s="685"/>
      <c r="AI274" s="685"/>
      <c r="AJ274" s="685"/>
      <c r="AK274" s="698"/>
    </row>
    <row r="275" spans="1:37" s="694" customFormat="1" ht="60.75" customHeight="1" x14ac:dyDescent="0.25">
      <c r="A275" s="685">
        <v>230</v>
      </c>
      <c r="B275" s="683" t="s">
        <v>3160</v>
      </c>
      <c r="C275" s="521" t="s">
        <v>2996</v>
      </c>
      <c r="D275" s="685"/>
      <c r="E275" s="685">
        <v>10</v>
      </c>
      <c r="F275" s="685">
        <v>1</v>
      </c>
      <c r="G275" s="685"/>
      <c r="H275" s="685"/>
      <c r="I275" s="685"/>
      <c r="J275" s="685">
        <v>1</v>
      </c>
      <c r="K275" s="685"/>
      <c r="L275" s="685">
        <v>1</v>
      </c>
      <c r="M275" s="685">
        <v>2</v>
      </c>
      <c r="N275" s="685">
        <v>1</v>
      </c>
      <c r="O275" s="685"/>
      <c r="P275" s="685">
        <v>1</v>
      </c>
      <c r="Q275" s="685"/>
      <c r="R275" s="685"/>
      <c r="S275" s="685"/>
      <c r="T275" s="685">
        <v>1</v>
      </c>
      <c r="U275" s="685"/>
      <c r="V275" s="685"/>
      <c r="W275" s="685"/>
      <c r="X275" s="685"/>
      <c r="Y275" s="685"/>
      <c r="Z275" s="685">
        <v>1</v>
      </c>
      <c r="AA275" s="685"/>
      <c r="AB275" s="685">
        <v>1</v>
      </c>
      <c r="AC275" s="685">
        <v>5</v>
      </c>
      <c r="AD275" s="685">
        <v>5</v>
      </c>
      <c r="AE275" s="685">
        <v>1</v>
      </c>
      <c r="AF275" s="685"/>
      <c r="AG275" s="685"/>
      <c r="AH275" s="685"/>
      <c r="AI275" s="685"/>
      <c r="AJ275" s="685"/>
      <c r="AK275" s="698"/>
    </row>
    <row r="276" spans="1:37" s="694" customFormat="1" ht="93" x14ac:dyDescent="0.25">
      <c r="A276" s="685">
        <v>231</v>
      </c>
      <c r="B276" s="683" t="s">
        <v>3161</v>
      </c>
      <c r="C276" s="521" t="s">
        <v>3164</v>
      </c>
      <c r="D276" s="685"/>
      <c r="E276" s="685">
        <v>5</v>
      </c>
      <c r="F276" s="685">
        <v>1</v>
      </c>
      <c r="G276" s="685"/>
      <c r="H276" s="685"/>
      <c r="I276" s="685"/>
      <c r="J276" s="685">
        <v>1</v>
      </c>
      <c r="K276" s="685"/>
      <c r="L276" s="685">
        <v>1</v>
      </c>
      <c r="M276" s="685">
        <v>2</v>
      </c>
      <c r="N276" s="685">
        <v>1</v>
      </c>
      <c r="O276" s="685"/>
      <c r="P276" s="685">
        <v>1</v>
      </c>
      <c r="Q276" s="685"/>
      <c r="R276" s="685"/>
      <c r="S276" s="685"/>
      <c r="T276" s="685">
        <v>1</v>
      </c>
      <c r="U276" s="685"/>
      <c r="V276" s="685"/>
      <c r="W276" s="685"/>
      <c r="X276" s="685"/>
      <c r="Y276" s="685"/>
      <c r="Z276" s="685">
        <v>1</v>
      </c>
      <c r="AA276" s="685"/>
      <c r="AB276" s="685">
        <v>1</v>
      </c>
      <c r="AC276" s="685">
        <v>5</v>
      </c>
      <c r="AD276" s="685">
        <v>5</v>
      </c>
      <c r="AE276" s="685">
        <v>1</v>
      </c>
      <c r="AF276" s="685"/>
      <c r="AG276" s="685"/>
      <c r="AH276" s="685"/>
      <c r="AI276" s="685"/>
      <c r="AJ276" s="685"/>
      <c r="AK276" s="698"/>
    </row>
    <row r="277" spans="1:37" s="694" customFormat="1" ht="46.5" x14ac:dyDescent="0.25">
      <c r="A277" s="685">
        <v>232</v>
      </c>
      <c r="B277" s="683" t="s">
        <v>3162</v>
      </c>
      <c r="C277" s="521" t="s">
        <v>2997</v>
      </c>
      <c r="D277" s="685"/>
      <c r="E277" s="685">
        <v>5</v>
      </c>
      <c r="F277" s="685">
        <v>1</v>
      </c>
      <c r="G277" s="685"/>
      <c r="H277" s="685"/>
      <c r="I277" s="685"/>
      <c r="J277" s="685">
        <v>1</v>
      </c>
      <c r="K277" s="685"/>
      <c r="L277" s="685">
        <v>1</v>
      </c>
      <c r="M277" s="685">
        <v>2</v>
      </c>
      <c r="N277" s="685">
        <v>1</v>
      </c>
      <c r="O277" s="685"/>
      <c r="P277" s="685">
        <v>1</v>
      </c>
      <c r="Q277" s="685"/>
      <c r="R277" s="685"/>
      <c r="S277" s="685"/>
      <c r="T277" s="685">
        <v>1</v>
      </c>
      <c r="U277" s="685"/>
      <c r="V277" s="685"/>
      <c r="W277" s="685"/>
      <c r="X277" s="685"/>
      <c r="Y277" s="685"/>
      <c r="Z277" s="685">
        <v>1</v>
      </c>
      <c r="AA277" s="685">
        <v>0</v>
      </c>
      <c r="AB277" s="685">
        <v>1</v>
      </c>
      <c r="AC277" s="685">
        <v>5</v>
      </c>
      <c r="AD277" s="685">
        <v>5</v>
      </c>
      <c r="AE277" s="685">
        <v>1</v>
      </c>
      <c r="AF277" s="685"/>
      <c r="AG277" s="685"/>
      <c r="AH277" s="685"/>
      <c r="AI277" s="685"/>
      <c r="AJ277" s="685"/>
      <c r="AK277" s="698"/>
    </row>
    <row r="278" spans="1:37" s="694" customFormat="1" ht="46.5" x14ac:dyDescent="0.25">
      <c r="A278" s="685">
        <v>233</v>
      </c>
      <c r="B278" s="683" t="s">
        <v>3163</v>
      </c>
      <c r="C278" s="521" t="s">
        <v>2998</v>
      </c>
      <c r="D278" s="685"/>
      <c r="E278" s="685">
        <v>6</v>
      </c>
      <c r="F278" s="685">
        <v>1</v>
      </c>
      <c r="G278" s="685"/>
      <c r="H278" s="685"/>
      <c r="I278" s="685"/>
      <c r="J278" s="685">
        <v>1</v>
      </c>
      <c r="K278" s="685"/>
      <c r="L278" s="685">
        <v>1</v>
      </c>
      <c r="M278" s="685">
        <v>2</v>
      </c>
      <c r="N278" s="685">
        <v>1</v>
      </c>
      <c r="O278" s="685"/>
      <c r="P278" s="685">
        <v>1</v>
      </c>
      <c r="Q278" s="685"/>
      <c r="R278" s="685"/>
      <c r="S278" s="685"/>
      <c r="T278" s="685"/>
      <c r="U278" s="685"/>
      <c r="V278" s="685"/>
      <c r="W278" s="685"/>
      <c r="X278" s="685"/>
      <c r="Y278" s="685"/>
      <c r="Z278" s="685">
        <v>1</v>
      </c>
      <c r="AA278" s="685"/>
      <c r="AB278" s="685">
        <v>1</v>
      </c>
      <c r="AC278" s="685">
        <v>5</v>
      </c>
      <c r="AD278" s="685">
        <v>5</v>
      </c>
      <c r="AE278" s="685">
        <v>1</v>
      </c>
      <c r="AF278" s="685"/>
      <c r="AG278" s="685"/>
      <c r="AH278" s="685"/>
      <c r="AI278" s="685"/>
      <c r="AJ278" s="685"/>
      <c r="AK278" s="698"/>
    </row>
    <row r="279" spans="1:37" s="694" customFormat="1" ht="46.5" x14ac:dyDescent="0.25">
      <c r="A279" s="685">
        <v>234</v>
      </c>
      <c r="B279" s="683" t="s">
        <v>3165</v>
      </c>
      <c r="C279" s="521" t="s">
        <v>2999</v>
      </c>
      <c r="D279" s="685"/>
      <c r="E279" s="685">
        <v>6</v>
      </c>
      <c r="F279" s="685">
        <v>1</v>
      </c>
      <c r="G279" s="685"/>
      <c r="H279" s="685"/>
      <c r="I279" s="685"/>
      <c r="J279" s="685">
        <v>1</v>
      </c>
      <c r="K279" s="685"/>
      <c r="L279" s="685">
        <v>1</v>
      </c>
      <c r="M279" s="685">
        <v>2</v>
      </c>
      <c r="N279" s="685">
        <v>1</v>
      </c>
      <c r="O279" s="685"/>
      <c r="P279" s="685">
        <v>1</v>
      </c>
      <c r="Q279" s="685"/>
      <c r="R279" s="685"/>
      <c r="S279" s="685"/>
      <c r="T279" s="685">
        <v>1</v>
      </c>
      <c r="U279" s="685"/>
      <c r="V279" s="685"/>
      <c r="W279" s="685"/>
      <c r="X279" s="685"/>
      <c r="Y279" s="685"/>
      <c r="Z279" s="685">
        <v>1</v>
      </c>
      <c r="AA279" s="685"/>
      <c r="AB279" s="685">
        <v>1</v>
      </c>
      <c r="AC279" s="685">
        <v>5</v>
      </c>
      <c r="AD279" s="685">
        <v>5</v>
      </c>
      <c r="AE279" s="685">
        <v>1</v>
      </c>
      <c r="AF279" s="685"/>
      <c r="AG279" s="685"/>
      <c r="AH279" s="685"/>
      <c r="AI279" s="685"/>
      <c r="AJ279" s="685"/>
      <c r="AK279" s="698"/>
    </row>
    <row r="280" spans="1:37" s="694" customFormat="1" ht="46.5" x14ac:dyDescent="0.25">
      <c r="A280" s="685">
        <v>235</v>
      </c>
      <c r="B280" s="683" t="s">
        <v>2770</v>
      </c>
      <c r="C280" s="521" t="s">
        <v>3000</v>
      </c>
      <c r="D280" s="685"/>
      <c r="E280" s="685">
        <v>5</v>
      </c>
      <c r="F280" s="685">
        <v>1</v>
      </c>
      <c r="G280" s="685"/>
      <c r="H280" s="685"/>
      <c r="I280" s="685"/>
      <c r="J280" s="685">
        <v>1</v>
      </c>
      <c r="K280" s="685"/>
      <c r="L280" s="685">
        <v>1</v>
      </c>
      <c r="M280" s="685">
        <v>2</v>
      </c>
      <c r="N280" s="685">
        <v>1</v>
      </c>
      <c r="O280" s="685"/>
      <c r="P280" s="685">
        <v>1</v>
      </c>
      <c r="Q280" s="685"/>
      <c r="R280" s="685"/>
      <c r="S280" s="685"/>
      <c r="T280" s="685">
        <v>1</v>
      </c>
      <c r="U280" s="685"/>
      <c r="V280" s="685"/>
      <c r="W280" s="685"/>
      <c r="X280" s="685"/>
      <c r="Y280" s="685"/>
      <c r="Z280" s="685">
        <v>1</v>
      </c>
      <c r="AA280" s="685"/>
      <c r="AB280" s="685">
        <v>1</v>
      </c>
      <c r="AC280" s="685">
        <v>5</v>
      </c>
      <c r="AD280" s="685">
        <v>5</v>
      </c>
      <c r="AE280" s="685">
        <v>1</v>
      </c>
      <c r="AF280" s="685"/>
      <c r="AG280" s="685"/>
      <c r="AH280" s="685"/>
      <c r="AI280" s="685"/>
      <c r="AJ280" s="685"/>
      <c r="AK280" s="698"/>
    </row>
    <row r="281" spans="1:37" s="694" customFormat="1" ht="93" x14ac:dyDescent="0.25">
      <c r="A281" s="685">
        <v>236</v>
      </c>
      <c r="B281" s="683" t="s">
        <v>3166</v>
      </c>
      <c r="C281" s="521" t="s">
        <v>4624</v>
      </c>
      <c r="D281" s="685"/>
      <c r="E281" s="685">
        <v>5</v>
      </c>
      <c r="F281" s="685">
        <v>1</v>
      </c>
      <c r="G281" s="685"/>
      <c r="H281" s="685"/>
      <c r="I281" s="685"/>
      <c r="J281" s="685">
        <v>1</v>
      </c>
      <c r="K281" s="685"/>
      <c r="L281" s="685">
        <v>1</v>
      </c>
      <c r="M281" s="685">
        <v>2</v>
      </c>
      <c r="N281" s="685">
        <v>1</v>
      </c>
      <c r="O281" s="685"/>
      <c r="P281" s="685">
        <v>1</v>
      </c>
      <c r="Q281" s="685"/>
      <c r="R281" s="685"/>
      <c r="S281" s="685"/>
      <c r="T281" s="685">
        <v>1</v>
      </c>
      <c r="U281" s="685"/>
      <c r="V281" s="685"/>
      <c r="W281" s="685"/>
      <c r="X281" s="685"/>
      <c r="Y281" s="685"/>
      <c r="Z281" s="685">
        <v>1</v>
      </c>
      <c r="AA281" s="685"/>
      <c r="AB281" s="685">
        <v>1</v>
      </c>
      <c r="AC281" s="685">
        <v>5</v>
      </c>
      <c r="AD281" s="685">
        <v>5</v>
      </c>
      <c r="AE281" s="685">
        <v>1</v>
      </c>
      <c r="AF281" s="685"/>
      <c r="AG281" s="685"/>
      <c r="AH281" s="685"/>
      <c r="AI281" s="685"/>
      <c r="AJ281" s="685"/>
      <c r="AK281" s="698"/>
    </row>
    <row r="282" spans="1:37" s="694" customFormat="1" ht="93" x14ac:dyDescent="0.25">
      <c r="A282" s="685">
        <v>237</v>
      </c>
      <c r="B282" s="683" t="s">
        <v>3167</v>
      </c>
      <c r="C282" s="521" t="s">
        <v>3001</v>
      </c>
      <c r="D282" s="685"/>
      <c r="E282" s="685">
        <v>5</v>
      </c>
      <c r="F282" s="685">
        <v>1</v>
      </c>
      <c r="G282" s="685"/>
      <c r="H282" s="685"/>
      <c r="I282" s="685"/>
      <c r="J282" s="685">
        <v>1</v>
      </c>
      <c r="K282" s="685"/>
      <c r="L282" s="685">
        <v>1</v>
      </c>
      <c r="M282" s="685">
        <v>2</v>
      </c>
      <c r="N282" s="685">
        <v>1</v>
      </c>
      <c r="O282" s="685"/>
      <c r="P282" s="685">
        <v>1</v>
      </c>
      <c r="Q282" s="685"/>
      <c r="R282" s="685"/>
      <c r="S282" s="685"/>
      <c r="T282" s="685">
        <v>1</v>
      </c>
      <c r="U282" s="685"/>
      <c r="V282" s="685"/>
      <c r="W282" s="685"/>
      <c r="X282" s="685"/>
      <c r="Y282" s="685"/>
      <c r="Z282" s="685">
        <v>1</v>
      </c>
      <c r="AA282" s="685"/>
      <c r="AB282" s="685"/>
      <c r="AC282" s="685">
        <v>5</v>
      </c>
      <c r="AD282" s="685">
        <v>5</v>
      </c>
      <c r="AE282" s="685">
        <v>1</v>
      </c>
      <c r="AF282" s="685"/>
      <c r="AG282" s="685"/>
      <c r="AH282" s="685"/>
      <c r="AI282" s="685"/>
      <c r="AJ282" s="685"/>
      <c r="AK282" s="698"/>
    </row>
    <row r="283" spans="1:37" s="694" customFormat="1" ht="46.5" x14ac:dyDescent="0.25">
      <c r="A283" s="685">
        <v>238</v>
      </c>
      <c r="B283" s="683" t="s">
        <v>2771</v>
      </c>
      <c r="C283" s="521" t="s">
        <v>5197</v>
      </c>
      <c r="D283" s="685"/>
      <c r="E283" s="685">
        <v>5</v>
      </c>
      <c r="F283" s="685">
        <v>1</v>
      </c>
      <c r="G283" s="685"/>
      <c r="H283" s="685"/>
      <c r="I283" s="685"/>
      <c r="J283" s="685"/>
      <c r="K283" s="685"/>
      <c r="L283" s="685">
        <v>1</v>
      </c>
      <c r="M283" s="685">
        <v>1</v>
      </c>
      <c r="N283" s="685">
        <v>1</v>
      </c>
      <c r="O283" s="685"/>
      <c r="P283" s="685"/>
      <c r="Q283" s="685"/>
      <c r="R283" s="685"/>
      <c r="S283" s="685"/>
      <c r="T283" s="685"/>
      <c r="U283" s="685"/>
      <c r="V283" s="685"/>
      <c r="W283" s="685"/>
      <c r="X283" s="685"/>
      <c r="Y283" s="685"/>
      <c r="Z283" s="685"/>
      <c r="AA283" s="685"/>
      <c r="AB283" s="685"/>
      <c r="AC283" s="685">
        <v>2</v>
      </c>
      <c r="AD283" s="685">
        <v>2</v>
      </c>
      <c r="AE283" s="685"/>
      <c r="AF283" s="685"/>
      <c r="AG283" s="685"/>
      <c r="AH283" s="685"/>
      <c r="AI283" s="685"/>
      <c r="AJ283" s="685"/>
      <c r="AK283" s="698"/>
    </row>
    <row r="284" spans="1:37" s="694" customFormat="1" ht="46.5" x14ac:dyDescent="0.25">
      <c r="A284" s="685">
        <v>239</v>
      </c>
      <c r="B284" s="683" t="s">
        <v>3168</v>
      </c>
      <c r="C284" s="521" t="s">
        <v>3175</v>
      </c>
      <c r="D284" s="685"/>
      <c r="E284" s="685">
        <v>5</v>
      </c>
      <c r="F284" s="685">
        <v>1</v>
      </c>
      <c r="G284" s="685"/>
      <c r="H284" s="685"/>
      <c r="I284" s="685"/>
      <c r="J284" s="685">
        <v>1</v>
      </c>
      <c r="K284" s="685"/>
      <c r="L284" s="685">
        <v>1</v>
      </c>
      <c r="M284" s="685">
        <v>2</v>
      </c>
      <c r="N284" s="685">
        <v>1</v>
      </c>
      <c r="O284" s="685"/>
      <c r="P284" s="685">
        <v>1</v>
      </c>
      <c r="Q284" s="685"/>
      <c r="R284" s="685"/>
      <c r="S284" s="685"/>
      <c r="T284" s="685">
        <v>1</v>
      </c>
      <c r="U284" s="685"/>
      <c r="V284" s="685"/>
      <c r="W284" s="685"/>
      <c r="X284" s="685"/>
      <c r="Y284" s="685"/>
      <c r="Z284" s="685">
        <v>1</v>
      </c>
      <c r="AA284" s="685"/>
      <c r="AB284" s="685">
        <v>1</v>
      </c>
      <c r="AC284" s="685">
        <v>5</v>
      </c>
      <c r="AD284" s="685">
        <v>5</v>
      </c>
      <c r="AE284" s="685">
        <v>1</v>
      </c>
      <c r="AF284" s="685"/>
      <c r="AG284" s="685"/>
      <c r="AH284" s="685"/>
      <c r="AI284" s="685"/>
      <c r="AJ284" s="685"/>
      <c r="AK284" s="698"/>
    </row>
    <row r="285" spans="1:37" s="694" customFormat="1" ht="116.25" x14ac:dyDescent="0.25">
      <c r="A285" s="685">
        <v>240</v>
      </c>
      <c r="B285" s="683" t="s">
        <v>3169</v>
      </c>
      <c r="C285" s="521" t="s">
        <v>3176</v>
      </c>
      <c r="D285" s="685"/>
      <c r="E285" s="685">
        <v>6</v>
      </c>
      <c r="F285" s="685">
        <v>1</v>
      </c>
      <c r="G285" s="685"/>
      <c r="H285" s="685"/>
      <c r="I285" s="685"/>
      <c r="J285" s="685">
        <v>1</v>
      </c>
      <c r="K285" s="685"/>
      <c r="L285" s="685">
        <v>1</v>
      </c>
      <c r="M285" s="685">
        <v>2</v>
      </c>
      <c r="N285" s="685">
        <v>1</v>
      </c>
      <c r="O285" s="685"/>
      <c r="P285" s="685">
        <v>1</v>
      </c>
      <c r="Q285" s="685"/>
      <c r="R285" s="685"/>
      <c r="S285" s="685"/>
      <c r="T285" s="685">
        <v>1</v>
      </c>
      <c r="U285" s="685"/>
      <c r="V285" s="685"/>
      <c r="W285" s="685"/>
      <c r="X285" s="685"/>
      <c r="Y285" s="685"/>
      <c r="Z285" s="685">
        <v>1</v>
      </c>
      <c r="AA285" s="685"/>
      <c r="AB285" s="685">
        <v>1</v>
      </c>
      <c r="AC285" s="685">
        <v>5</v>
      </c>
      <c r="AD285" s="685">
        <v>5</v>
      </c>
      <c r="AE285" s="685">
        <v>1</v>
      </c>
      <c r="AF285" s="685"/>
      <c r="AG285" s="685"/>
      <c r="AH285" s="685"/>
      <c r="AI285" s="685"/>
      <c r="AJ285" s="685"/>
      <c r="AK285" s="698"/>
    </row>
    <row r="286" spans="1:37" s="694" customFormat="1" ht="46.5" x14ac:dyDescent="0.25">
      <c r="A286" s="685">
        <v>241</v>
      </c>
      <c r="B286" s="683" t="s">
        <v>3170</v>
      </c>
      <c r="C286" s="521" t="s">
        <v>3003</v>
      </c>
      <c r="D286" s="685"/>
      <c r="E286" s="685">
        <v>5</v>
      </c>
      <c r="F286" s="685">
        <v>1</v>
      </c>
      <c r="G286" s="685"/>
      <c r="H286" s="685"/>
      <c r="I286" s="685"/>
      <c r="J286" s="685">
        <v>1</v>
      </c>
      <c r="K286" s="685"/>
      <c r="L286" s="685">
        <v>1</v>
      </c>
      <c r="M286" s="685">
        <v>2</v>
      </c>
      <c r="N286" s="685">
        <v>1</v>
      </c>
      <c r="O286" s="685"/>
      <c r="P286" s="685">
        <v>1</v>
      </c>
      <c r="Q286" s="685"/>
      <c r="R286" s="685"/>
      <c r="S286" s="685"/>
      <c r="T286" s="685">
        <v>1</v>
      </c>
      <c r="U286" s="685"/>
      <c r="V286" s="685"/>
      <c r="W286" s="685"/>
      <c r="X286" s="685"/>
      <c r="Y286" s="685"/>
      <c r="Z286" s="685">
        <v>1</v>
      </c>
      <c r="AA286" s="685"/>
      <c r="AB286" s="685">
        <v>1</v>
      </c>
      <c r="AC286" s="685">
        <v>5</v>
      </c>
      <c r="AD286" s="685">
        <v>5</v>
      </c>
      <c r="AE286" s="685">
        <v>1</v>
      </c>
      <c r="AF286" s="685"/>
      <c r="AG286" s="685"/>
      <c r="AH286" s="685"/>
      <c r="AI286" s="685"/>
      <c r="AJ286" s="685"/>
      <c r="AK286" s="698"/>
    </row>
    <row r="287" spans="1:37" s="694" customFormat="1" ht="46.5" x14ac:dyDescent="0.25">
      <c r="A287" s="685">
        <v>242</v>
      </c>
      <c r="B287" s="683" t="s">
        <v>3171</v>
      </c>
      <c r="C287" s="521" t="s">
        <v>3002</v>
      </c>
      <c r="D287" s="685"/>
      <c r="E287" s="685">
        <v>10</v>
      </c>
      <c r="F287" s="685">
        <v>1</v>
      </c>
      <c r="G287" s="685"/>
      <c r="H287" s="685"/>
      <c r="I287" s="685"/>
      <c r="J287" s="685">
        <v>1</v>
      </c>
      <c r="K287" s="685"/>
      <c r="L287" s="685">
        <v>1</v>
      </c>
      <c r="M287" s="685">
        <v>2</v>
      </c>
      <c r="N287" s="685">
        <v>1</v>
      </c>
      <c r="O287" s="685"/>
      <c r="P287" s="685">
        <v>1</v>
      </c>
      <c r="Q287" s="685"/>
      <c r="R287" s="685"/>
      <c r="S287" s="685"/>
      <c r="T287" s="685">
        <v>1</v>
      </c>
      <c r="U287" s="685"/>
      <c r="V287" s="685"/>
      <c r="W287" s="685"/>
      <c r="X287" s="685"/>
      <c r="Y287" s="685"/>
      <c r="Z287" s="685">
        <v>1</v>
      </c>
      <c r="AA287" s="685"/>
      <c r="AB287" s="685">
        <v>1</v>
      </c>
      <c r="AC287" s="685">
        <v>10</v>
      </c>
      <c r="AD287" s="685">
        <v>10</v>
      </c>
      <c r="AE287" s="685">
        <v>1</v>
      </c>
      <c r="AF287" s="685"/>
      <c r="AG287" s="685"/>
      <c r="AH287" s="685"/>
      <c r="AI287" s="685"/>
      <c r="AJ287" s="685"/>
      <c r="AK287" s="698"/>
    </row>
    <row r="288" spans="1:37" s="694" customFormat="1" ht="46.5" x14ac:dyDescent="0.25">
      <c r="A288" s="685">
        <v>243</v>
      </c>
      <c r="B288" s="683" t="s">
        <v>3172</v>
      </c>
      <c r="C288" s="521" t="s">
        <v>3004</v>
      </c>
      <c r="D288" s="685"/>
      <c r="E288" s="685">
        <v>6</v>
      </c>
      <c r="F288" s="685">
        <v>1</v>
      </c>
      <c r="G288" s="685"/>
      <c r="H288" s="685"/>
      <c r="I288" s="685"/>
      <c r="J288" s="685">
        <v>1</v>
      </c>
      <c r="K288" s="685"/>
      <c r="L288" s="685">
        <v>1</v>
      </c>
      <c r="M288" s="685">
        <v>2</v>
      </c>
      <c r="N288" s="685">
        <v>1</v>
      </c>
      <c r="O288" s="685"/>
      <c r="P288" s="685">
        <v>1</v>
      </c>
      <c r="Q288" s="685"/>
      <c r="R288" s="685"/>
      <c r="S288" s="685"/>
      <c r="T288" s="685">
        <v>1</v>
      </c>
      <c r="U288" s="685"/>
      <c r="V288" s="685"/>
      <c r="W288" s="685"/>
      <c r="X288" s="685"/>
      <c r="Y288" s="685"/>
      <c r="Z288" s="685">
        <v>1</v>
      </c>
      <c r="AA288" s="685"/>
      <c r="AB288" s="685">
        <v>1</v>
      </c>
      <c r="AC288" s="685">
        <v>5</v>
      </c>
      <c r="AD288" s="685">
        <v>5</v>
      </c>
      <c r="AE288" s="685">
        <v>1</v>
      </c>
      <c r="AF288" s="685"/>
      <c r="AG288" s="685"/>
      <c r="AH288" s="685"/>
      <c r="AI288" s="685"/>
      <c r="AJ288" s="685"/>
      <c r="AK288" s="698"/>
    </row>
    <row r="289" spans="1:37" s="694" customFormat="1" ht="209.25" x14ac:dyDescent="0.25">
      <c r="A289" s="685">
        <v>244</v>
      </c>
      <c r="B289" s="683" t="s">
        <v>3173</v>
      </c>
      <c r="C289" s="521" t="s">
        <v>3177</v>
      </c>
      <c r="D289" s="685"/>
      <c r="E289" s="685">
        <v>10</v>
      </c>
      <c r="F289" s="685">
        <v>1</v>
      </c>
      <c r="G289" s="685"/>
      <c r="H289" s="685"/>
      <c r="I289" s="685"/>
      <c r="J289" s="685">
        <v>2</v>
      </c>
      <c r="K289" s="685"/>
      <c r="L289" s="685">
        <v>2</v>
      </c>
      <c r="M289" s="685">
        <v>2</v>
      </c>
      <c r="N289" s="685">
        <v>1</v>
      </c>
      <c r="O289" s="685"/>
      <c r="P289" s="685">
        <v>2</v>
      </c>
      <c r="Q289" s="685"/>
      <c r="R289" s="685"/>
      <c r="S289" s="685"/>
      <c r="T289" s="685">
        <v>2</v>
      </c>
      <c r="U289" s="685"/>
      <c r="V289" s="685"/>
      <c r="W289" s="685">
        <v>1</v>
      </c>
      <c r="X289" s="685"/>
      <c r="Y289" s="685"/>
      <c r="Z289" s="685">
        <v>1</v>
      </c>
      <c r="AA289" s="685"/>
      <c r="AB289" s="685">
        <v>2</v>
      </c>
      <c r="AC289" s="685">
        <v>7</v>
      </c>
      <c r="AD289" s="685">
        <v>10</v>
      </c>
      <c r="AE289" s="685">
        <v>3</v>
      </c>
      <c r="AF289" s="685"/>
      <c r="AG289" s="685"/>
      <c r="AH289" s="685"/>
      <c r="AI289" s="685"/>
      <c r="AJ289" s="685"/>
      <c r="AK289" s="698"/>
    </row>
    <row r="290" spans="1:37" s="697" customFormat="1" ht="22.5" x14ac:dyDescent="0.25">
      <c r="A290" s="871"/>
      <c r="B290" s="871"/>
      <c r="C290" s="695" t="s">
        <v>97</v>
      </c>
      <c r="D290" s="696"/>
      <c r="E290" s="696">
        <f>SUM(E271:E289)</f>
        <v>127</v>
      </c>
      <c r="F290" s="696">
        <f t="shared" ref="F290:AK290" si="26">SUM(F271:F289)</f>
        <v>19</v>
      </c>
      <c r="G290" s="696">
        <f t="shared" si="26"/>
        <v>0</v>
      </c>
      <c r="H290" s="696">
        <f t="shared" si="26"/>
        <v>0</v>
      </c>
      <c r="I290" s="696">
        <f t="shared" si="26"/>
        <v>0</v>
      </c>
      <c r="J290" s="696">
        <f t="shared" si="26"/>
        <v>19</v>
      </c>
      <c r="K290" s="696">
        <f t="shared" si="26"/>
        <v>0</v>
      </c>
      <c r="L290" s="696">
        <f t="shared" si="26"/>
        <v>20</v>
      </c>
      <c r="M290" s="696">
        <f t="shared" si="26"/>
        <v>37</v>
      </c>
      <c r="N290" s="696">
        <f t="shared" si="26"/>
        <v>19</v>
      </c>
      <c r="O290" s="696">
        <f t="shared" si="26"/>
        <v>0</v>
      </c>
      <c r="P290" s="696">
        <f t="shared" si="26"/>
        <v>19</v>
      </c>
      <c r="Q290" s="696">
        <f t="shared" si="26"/>
        <v>0</v>
      </c>
      <c r="R290" s="696">
        <f t="shared" si="26"/>
        <v>0</v>
      </c>
      <c r="S290" s="696">
        <f t="shared" si="26"/>
        <v>2</v>
      </c>
      <c r="T290" s="696">
        <f t="shared" si="26"/>
        <v>16</v>
      </c>
      <c r="U290" s="696">
        <f t="shared" si="26"/>
        <v>0</v>
      </c>
      <c r="V290" s="696">
        <f t="shared" si="26"/>
        <v>0</v>
      </c>
      <c r="W290" s="696">
        <f t="shared" si="26"/>
        <v>1</v>
      </c>
      <c r="X290" s="696">
        <f t="shared" si="26"/>
        <v>0</v>
      </c>
      <c r="Y290" s="696">
        <f t="shared" si="26"/>
        <v>0</v>
      </c>
      <c r="Z290" s="696">
        <f t="shared" si="26"/>
        <v>18</v>
      </c>
      <c r="AA290" s="696">
        <f t="shared" si="26"/>
        <v>0</v>
      </c>
      <c r="AB290" s="696">
        <f t="shared" si="26"/>
        <v>19</v>
      </c>
      <c r="AC290" s="696">
        <f t="shared" si="26"/>
        <v>109</v>
      </c>
      <c r="AD290" s="696">
        <f t="shared" si="26"/>
        <v>112</v>
      </c>
      <c r="AE290" s="696">
        <f t="shared" si="26"/>
        <v>20</v>
      </c>
      <c r="AF290" s="696">
        <f t="shared" si="26"/>
        <v>0</v>
      </c>
      <c r="AG290" s="696">
        <f t="shared" si="26"/>
        <v>0</v>
      </c>
      <c r="AH290" s="696">
        <f t="shared" si="26"/>
        <v>0</v>
      </c>
      <c r="AI290" s="696">
        <f t="shared" si="26"/>
        <v>0</v>
      </c>
      <c r="AJ290" s="696">
        <f t="shared" si="26"/>
        <v>0</v>
      </c>
      <c r="AK290" s="696">
        <f t="shared" si="26"/>
        <v>0</v>
      </c>
    </row>
    <row r="291" spans="1:37" s="694" customFormat="1" ht="23.25" x14ac:dyDescent="0.25">
      <c r="A291" s="872"/>
      <c r="B291" s="872"/>
      <c r="C291" s="521" t="s">
        <v>3060</v>
      </c>
      <c r="D291" s="685">
        <v>0</v>
      </c>
      <c r="E291" s="685">
        <v>0</v>
      </c>
      <c r="F291" s="685">
        <v>0</v>
      </c>
      <c r="G291" s="685">
        <v>0</v>
      </c>
      <c r="H291" s="685">
        <v>0</v>
      </c>
      <c r="I291" s="685">
        <v>0</v>
      </c>
      <c r="J291" s="685">
        <v>0</v>
      </c>
      <c r="K291" s="685">
        <v>0</v>
      </c>
      <c r="L291" s="685">
        <v>0</v>
      </c>
      <c r="M291" s="685">
        <v>0</v>
      </c>
      <c r="N291" s="685">
        <v>0</v>
      </c>
      <c r="O291" s="685">
        <v>0</v>
      </c>
      <c r="P291" s="685">
        <v>0</v>
      </c>
      <c r="Q291" s="685">
        <v>0</v>
      </c>
      <c r="R291" s="685">
        <v>0</v>
      </c>
      <c r="S291" s="685">
        <v>0</v>
      </c>
      <c r="T291" s="685">
        <v>0</v>
      </c>
      <c r="U291" s="685">
        <v>0</v>
      </c>
      <c r="V291" s="685">
        <v>0</v>
      </c>
      <c r="W291" s="685">
        <v>0</v>
      </c>
      <c r="X291" s="685">
        <v>0</v>
      </c>
      <c r="Y291" s="685">
        <v>0</v>
      </c>
      <c r="Z291" s="685">
        <v>0</v>
      </c>
      <c r="AA291" s="685">
        <v>0</v>
      </c>
      <c r="AB291" s="685">
        <v>0</v>
      </c>
      <c r="AC291" s="685">
        <v>0</v>
      </c>
      <c r="AD291" s="685">
        <v>0</v>
      </c>
      <c r="AE291" s="685">
        <v>0</v>
      </c>
      <c r="AF291" s="685">
        <v>0</v>
      </c>
      <c r="AG291" s="685">
        <v>0</v>
      </c>
      <c r="AH291" s="685">
        <v>0</v>
      </c>
      <c r="AI291" s="685">
        <v>0</v>
      </c>
      <c r="AJ291" s="685">
        <v>0</v>
      </c>
      <c r="AK291" s="698">
        <v>0</v>
      </c>
    </row>
    <row r="292" spans="1:37" s="697" customFormat="1" ht="22.5" x14ac:dyDescent="0.25">
      <c r="A292" s="873"/>
      <c r="B292" s="873"/>
      <c r="C292" s="695" t="s">
        <v>474</v>
      </c>
      <c r="D292" s="696">
        <f>D291+D290</f>
        <v>0</v>
      </c>
      <c r="E292" s="696">
        <f t="shared" ref="E292:AK292" si="27">E291+E290</f>
        <v>127</v>
      </c>
      <c r="F292" s="696">
        <f t="shared" si="27"/>
        <v>19</v>
      </c>
      <c r="G292" s="696">
        <f t="shared" si="27"/>
        <v>0</v>
      </c>
      <c r="H292" s="696">
        <f t="shared" si="27"/>
        <v>0</v>
      </c>
      <c r="I292" s="696">
        <f t="shared" si="27"/>
        <v>0</v>
      </c>
      <c r="J292" s="696">
        <f t="shared" si="27"/>
        <v>19</v>
      </c>
      <c r="K292" s="696">
        <f t="shared" si="27"/>
        <v>0</v>
      </c>
      <c r="L292" s="696">
        <f t="shared" si="27"/>
        <v>20</v>
      </c>
      <c r="M292" s="696">
        <f t="shared" si="27"/>
        <v>37</v>
      </c>
      <c r="N292" s="696">
        <f t="shared" si="27"/>
        <v>19</v>
      </c>
      <c r="O292" s="696">
        <f t="shared" si="27"/>
        <v>0</v>
      </c>
      <c r="P292" s="696">
        <f t="shared" si="27"/>
        <v>19</v>
      </c>
      <c r="Q292" s="696">
        <f t="shared" si="27"/>
        <v>0</v>
      </c>
      <c r="R292" s="696">
        <f t="shared" si="27"/>
        <v>0</v>
      </c>
      <c r="S292" s="696">
        <f t="shared" si="27"/>
        <v>2</v>
      </c>
      <c r="T292" s="696">
        <f t="shared" si="27"/>
        <v>16</v>
      </c>
      <c r="U292" s="696">
        <f t="shared" si="27"/>
        <v>0</v>
      </c>
      <c r="V292" s="696">
        <f t="shared" si="27"/>
        <v>0</v>
      </c>
      <c r="W292" s="696">
        <f t="shared" si="27"/>
        <v>1</v>
      </c>
      <c r="X292" s="696">
        <f t="shared" si="27"/>
        <v>0</v>
      </c>
      <c r="Y292" s="696">
        <f t="shared" si="27"/>
        <v>0</v>
      </c>
      <c r="Z292" s="696">
        <f t="shared" si="27"/>
        <v>18</v>
      </c>
      <c r="AA292" s="696">
        <f t="shared" si="27"/>
        <v>0</v>
      </c>
      <c r="AB292" s="696">
        <f t="shared" si="27"/>
        <v>19</v>
      </c>
      <c r="AC292" s="696">
        <f t="shared" si="27"/>
        <v>109</v>
      </c>
      <c r="AD292" s="696">
        <f t="shared" si="27"/>
        <v>112</v>
      </c>
      <c r="AE292" s="696">
        <f t="shared" si="27"/>
        <v>20</v>
      </c>
      <c r="AF292" s="696">
        <f t="shared" si="27"/>
        <v>0</v>
      </c>
      <c r="AG292" s="696">
        <f t="shared" si="27"/>
        <v>0</v>
      </c>
      <c r="AH292" s="696">
        <f t="shared" si="27"/>
        <v>0</v>
      </c>
      <c r="AI292" s="696">
        <f t="shared" si="27"/>
        <v>0</v>
      </c>
      <c r="AJ292" s="696">
        <f t="shared" si="27"/>
        <v>0</v>
      </c>
      <c r="AK292" s="699">
        <f t="shared" si="27"/>
        <v>0</v>
      </c>
    </row>
    <row r="293" spans="1:37" s="694" customFormat="1" ht="46.5" x14ac:dyDescent="0.25">
      <c r="A293" s="685">
        <v>245</v>
      </c>
      <c r="B293" s="683" t="s">
        <v>3174</v>
      </c>
      <c r="C293" s="521" t="s">
        <v>2961</v>
      </c>
      <c r="D293" s="685"/>
      <c r="E293" s="685">
        <v>5</v>
      </c>
      <c r="F293" s="685">
        <v>1</v>
      </c>
      <c r="G293" s="685"/>
      <c r="H293" s="685"/>
      <c r="I293" s="685"/>
      <c r="J293" s="685">
        <v>1</v>
      </c>
      <c r="K293" s="685"/>
      <c r="L293" s="685">
        <v>1</v>
      </c>
      <c r="M293" s="685">
        <v>2</v>
      </c>
      <c r="N293" s="685">
        <v>1</v>
      </c>
      <c r="O293" s="685"/>
      <c r="P293" s="685">
        <v>1</v>
      </c>
      <c r="Q293" s="685"/>
      <c r="R293" s="685"/>
      <c r="S293" s="685">
        <v>1</v>
      </c>
      <c r="T293" s="685"/>
      <c r="U293" s="685"/>
      <c r="V293" s="685"/>
      <c r="W293" s="685"/>
      <c r="X293" s="685">
        <v>1</v>
      </c>
      <c r="Y293" s="685"/>
      <c r="Z293" s="685">
        <v>1</v>
      </c>
      <c r="AA293" s="685"/>
      <c r="AB293" s="685">
        <v>1</v>
      </c>
      <c r="AC293" s="685">
        <v>5</v>
      </c>
      <c r="AD293" s="685">
        <v>5</v>
      </c>
      <c r="AE293" s="685">
        <v>1</v>
      </c>
      <c r="AF293" s="685"/>
      <c r="AG293" s="685"/>
      <c r="AH293" s="685"/>
      <c r="AI293" s="685"/>
      <c r="AJ293" s="685"/>
      <c r="AK293" s="698"/>
    </row>
    <row r="294" spans="1:37" s="694" customFormat="1" ht="69.75" x14ac:dyDescent="0.25">
      <c r="A294" s="685">
        <v>246</v>
      </c>
      <c r="B294" s="683" t="s">
        <v>2772</v>
      </c>
      <c r="C294" s="521" t="s">
        <v>2962</v>
      </c>
      <c r="D294" s="685"/>
      <c r="E294" s="685">
        <v>5</v>
      </c>
      <c r="F294" s="685">
        <v>1</v>
      </c>
      <c r="G294" s="685"/>
      <c r="H294" s="685"/>
      <c r="I294" s="685"/>
      <c r="J294" s="685">
        <v>2</v>
      </c>
      <c r="K294" s="685"/>
      <c r="L294" s="685">
        <v>2</v>
      </c>
      <c r="M294" s="685">
        <v>2</v>
      </c>
      <c r="N294" s="685">
        <v>2</v>
      </c>
      <c r="O294" s="685"/>
      <c r="P294" s="685">
        <v>2</v>
      </c>
      <c r="Q294" s="685"/>
      <c r="R294" s="685"/>
      <c r="S294" s="685"/>
      <c r="T294" s="685">
        <v>2</v>
      </c>
      <c r="U294" s="685">
        <v>1</v>
      </c>
      <c r="V294" s="685"/>
      <c r="W294" s="685"/>
      <c r="X294" s="685"/>
      <c r="Y294" s="685"/>
      <c r="Z294" s="685">
        <v>1</v>
      </c>
      <c r="AA294" s="685"/>
      <c r="AB294" s="685"/>
      <c r="AC294" s="685">
        <v>7</v>
      </c>
      <c r="AD294" s="685">
        <v>10</v>
      </c>
      <c r="AE294" s="685">
        <v>3</v>
      </c>
      <c r="AF294" s="685">
        <v>2</v>
      </c>
      <c r="AG294" s="685"/>
      <c r="AH294" s="685"/>
      <c r="AI294" s="685"/>
      <c r="AJ294" s="685"/>
      <c r="AK294" s="698"/>
    </row>
    <row r="295" spans="1:37" s="694" customFormat="1" ht="69.75" x14ac:dyDescent="0.25">
      <c r="A295" s="685">
        <v>247</v>
      </c>
      <c r="B295" s="683" t="s">
        <v>3496</v>
      </c>
      <c r="C295" s="521" t="s">
        <v>5198</v>
      </c>
      <c r="D295" s="685"/>
      <c r="E295" s="685">
        <v>6</v>
      </c>
      <c r="F295" s="685">
        <v>1</v>
      </c>
      <c r="G295" s="685"/>
      <c r="H295" s="685"/>
      <c r="I295" s="685">
        <v>1</v>
      </c>
      <c r="J295" s="685">
        <v>1</v>
      </c>
      <c r="K295" s="685"/>
      <c r="L295" s="685">
        <v>2</v>
      </c>
      <c r="M295" s="685">
        <v>2</v>
      </c>
      <c r="N295" s="685">
        <v>1</v>
      </c>
      <c r="O295" s="685"/>
      <c r="P295" s="685">
        <v>1</v>
      </c>
      <c r="Q295" s="685"/>
      <c r="R295" s="685"/>
      <c r="S295" s="685"/>
      <c r="T295" s="685">
        <v>1</v>
      </c>
      <c r="U295" s="685"/>
      <c r="V295" s="685"/>
      <c r="W295" s="685">
        <v>1</v>
      </c>
      <c r="X295" s="685"/>
      <c r="Y295" s="685"/>
      <c r="Z295" s="685">
        <v>2</v>
      </c>
      <c r="AA295" s="685"/>
      <c r="AB295" s="685">
        <v>1</v>
      </c>
      <c r="AC295" s="685">
        <v>5</v>
      </c>
      <c r="AD295" s="685">
        <v>5</v>
      </c>
      <c r="AE295" s="685">
        <v>1</v>
      </c>
      <c r="AF295" s="685"/>
      <c r="AG295" s="685"/>
      <c r="AH295" s="685"/>
      <c r="AI295" s="685"/>
      <c r="AJ295" s="685"/>
      <c r="AK295" s="698"/>
    </row>
    <row r="296" spans="1:37" s="694" customFormat="1" ht="186" x14ac:dyDescent="0.25">
      <c r="A296" s="685">
        <v>248</v>
      </c>
      <c r="B296" s="683" t="s">
        <v>3178</v>
      </c>
      <c r="C296" s="521" t="s">
        <v>3182</v>
      </c>
      <c r="D296" s="685"/>
      <c r="E296" s="685">
        <v>30</v>
      </c>
      <c r="F296" s="685">
        <v>3</v>
      </c>
      <c r="G296" s="685"/>
      <c r="H296" s="685"/>
      <c r="I296" s="685"/>
      <c r="J296" s="685">
        <v>2</v>
      </c>
      <c r="K296" s="685"/>
      <c r="L296" s="685">
        <v>2</v>
      </c>
      <c r="M296" s="685">
        <v>7</v>
      </c>
      <c r="N296" s="685">
        <v>4</v>
      </c>
      <c r="O296" s="685"/>
      <c r="P296" s="685">
        <v>3</v>
      </c>
      <c r="Q296" s="685"/>
      <c r="R296" s="685"/>
      <c r="S296" s="685">
        <v>2</v>
      </c>
      <c r="T296" s="685"/>
      <c r="U296" s="685"/>
      <c r="V296" s="685"/>
      <c r="W296" s="685">
        <v>2</v>
      </c>
      <c r="X296" s="685"/>
      <c r="Y296" s="685"/>
      <c r="Z296" s="685">
        <v>3</v>
      </c>
      <c r="AA296" s="685"/>
      <c r="AB296" s="685">
        <v>1</v>
      </c>
      <c r="AC296" s="685">
        <v>20</v>
      </c>
      <c r="AD296" s="685">
        <v>40</v>
      </c>
      <c r="AE296" s="685">
        <v>20</v>
      </c>
      <c r="AF296" s="685">
        <v>5</v>
      </c>
      <c r="AG296" s="685"/>
      <c r="AH296" s="685"/>
      <c r="AI296" s="685"/>
      <c r="AJ296" s="685"/>
      <c r="AK296" s="698"/>
    </row>
    <row r="297" spans="1:37" s="694" customFormat="1" ht="46.5" x14ac:dyDescent="0.25">
      <c r="A297" s="685">
        <v>249</v>
      </c>
      <c r="B297" s="683" t="s">
        <v>2773</v>
      </c>
      <c r="C297" s="521" t="s">
        <v>2963</v>
      </c>
      <c r="D297" s="685"/>
      <c r="E297" s="685">
        <v>5</v>
      </c>
      <c r="F297" s="685">
        <v>1</v>
      </c>
      <c r="G297" s="685"/>
      <c r="H297" s="685"/>
      <c r="I297" s="685"/>
      <c r="J297" s="685">
        <v>2</v>
      </c>
      <c r="K297" s="685"/>
      <c r="L297" s="685">
        <v>2</v>
      </c>
      <c r="M297" s="685">
        <v>2</v>
      </c>
      <c r="N297" s="685">
        <v>2</v>
      </c>
      <c r="O297" s="685"/>
      <c r="P297" s="685">
        <v>2</v>
      </c>
      <c r="Q297" s="685"/>
      <c r="R297" s="685"/>
      <c r="S297" s="685">
        <v>1</v>
      </c>
      <c r="T297" s="685">
        <v>1</v>
      </c>
      <c r="U297" s="685"/>
      <c r="V297" s="685"/>
      <c r="W297" s="685"/>
      <c r="X297" s="685">
        <v>1</v>
      </c>
      <c r="Y297" s="685"/>
      <c r="Z297" s="685">
        <v>1</v>
      </c>
      <c r="AA297" s="685"/>
      <c r="AB297" s="685">
        <v>1</v>
      </c>
      <c r="AC297" s="685">
        <v>7</v>
      </c>
      <c r="AD297" s="685">
        <v>10</v>
      </c>
      <c r="AE297" s="685">
        <v>3</v>
      </c>
      <c r="AF297" s="685">
        <v>2</v>
      </c>
      <c r="AG297" s="685"/>
      <c r="AH297" s="685"/>
      <c r="AI297" s="685"/>
      <c r="AJ297" s="685"/>
      <c r="AK297" s="698"/>
    </row>
    <row r="298" spans="1:37" s="694" customFormat="1" ht="70.5" customHeight="1" x14ac:dyDescent="0.25">
      <c r="A298" s="685">
        <v>250</v>
      </c>
      <c r="B298" s="683" t="s">
        <v>2774</v>
      </c>
      <c r="C298" s="521" t="s">
        <v>3183</v>
      </c>
      <c r="D298" s="685"/>
      <c r="E298" s="685">
        <v>10</v>
      </c>
      <c r="F298" s="685">
        <v>2</v>
      </c>
      <c r="G298" s="685"/>
      <c r="H298" s="685"/>
      <c r="I298" s="685"/>
      <c r="J298" s="685">
        <v>2</v>
      </c>
      <c r="K298" s="685"/>
      <c r="L298" s="685">
        <v>2</v>
      </c>
      <c r="M298" s="685">
        <v>4</v>
      </c>
      <c r="N298" s="685">
        <v>2</v>
      </c>
      <c r="O298" s="685"/>
      <c r="P298" s="685">
        <v>2</v>
      </c>
      <c r="Q298" s="685"/>
      <c r="R298" s="685"/>
      <c r="S298" s="685">
        <v>1</v>
      </c>
      <c r="T298" s="685">
        <v>2</v>
      </c>
      <c r="U298" s="685">
        <v>1</v>
      </c>
      <c r="V298" s="685"/>
      <c r="W298" s="685"/>
      <c r="X298" s="685"/>
      <c r="Y298" s="685">
        <v>2</v>
      </c>
      <c r="Z298" s="685">
        <v>2</v>
      </c>
      <c r="AA298" s="685"/>
      <c r="AB298" s="685">
        <v>2</v>
      </c>
      <c r="AC298" s="685">
        <v>10</v>
      </c>
      <c r="AD298" s="685">
        <v>14</v>
      </c>
      <c r="AE298" s="685">
        <v>10</v>
      </c>
      <c r="AF298" s="685">
        <v>4</v>
      </c>
      <c r="AG298" s="685"/>
      <c r="AH298" s="685"/>
      <c r="AI298" s="685"/>
      <c r="AJ298" s="685"/>
      <c r="AK298" s="698"/>
    </row>
    <row r="299" spans="1:37" s="694" customFormat="1" ht="46.5" x14ac:dyDescent="0.25">
      <c r="A299" s="685">
        <v>251</v>
      </c>
      <c r="B299" s="683" t="s">
        <v>2775</v>
      </c>
      <c r="C299" s="521" t="s">
        <v>2964</v>
      </c>
      <c r="D299" s="685"/>
      <c r="E299" s="685">
        <v>5</v>
      </c>
      <c r="F299" s="685">
        <v>1</v>
      </c>
      <c r="G299" s="685"/>
      <c r="H299" s="685"/>
      <c r="I299" s="685"/>
      <c r="J299" s="685">
        <v>2</v>
      </c>
      <c r="K299" s="685"/>
      <c r="L299" s="685">
        <v>1</v>
      </c>
      <c r="M299" s="685">
        <v>2</v>
      </c>
      <c r="N299" s="685">
        <v>2</v>
      </c>
      <c r="O299" s="685"/>
      <c r="P299" s="685">
        <v>2</v>
      </c>
      <c r="Q299" s="685"/>
      <c r="R299" s="685"/>
      <c r="S299" s="685">
        <v>1</v>
      </c>
      <c r="T299" s="685">
        <v>1</v>
      </c>
      <c r="U299" s="685"/>
      <c r="V299" s="685">
        <v>1</v>
      </c>
      <c r="W299" s="685">
        <v>1</v>
      </c>
      <c r="X299" s="685"/>
      <c r="Y299" s="685"/>
      <c r="Z299" s="685">
        <v>1</v>
      </c>
      <c r="AA299" s="685"/>
      <c r="AB299" s="685">
        <v>1</v>
      </c>
      <c r="AC299" s="685">
        <v>7</v>
      </c>
      <c r="AD299" s="685">
        <v>10</v>
      </c>
      <c r="AE299" s="685">
        <v>3</v>
      </c>
      <c r="AF299" s="685">
        <v>2</v>
      </c>
      <c r="AG299" s="685"/>
      <c r="AH299" s="685"/>
      <c r="AI299" s="685"/>
      <c r="AJ299" s="685"/>
      <c r="AK299" s="698"/>
    </row>
    <row r="300" spans="1:37" s="694" customFormat="1" ht="93" x14ac:dyDescent="0.25">
      <c r="A300" s="685">
        <v>252</v>
      </c>
      <c r="B300" s="683" t="s">
        <v>2776</v>
      </c>
      <c r="C300" s="521" t="s">
        <v>3184</v>
      </c>
      <c r="D300" s="685"/>
      <c r="E300" s="685">
        <v>10</v>
      </c>
      <c r="F300" s="685">
        <v>2</v>
      </c>
      <c r="G300" s="685"/>
      <c r="H300" s="685"/>
      <c r="I300" s="685">
        <v>1</v>
      </c>
      <c r="J300" s="685">
        <v>3</v>
      </c>
      <c r="K300" s="685"/>
      <c r="L300" s="685">
        <v>3</v>
      </c>
      <c r="M300" s="685">
        <v>4</v>
      </c>
      <c r="N300" s="685">
        <v>3</v>
      </c>
      <c r="O300" s="685"/>
      <c r="P300" s="685">
        <v>5</v>
      </c>
      <c r="Q300" s="685"/>
      <c r="R300" s="685"/>
      <c r="S300" s="685"/>
      <c r="T300" s="685">
        <v>3</v>
      </c>
      <c r="U300" s="685"/>
      <c r="V300" s="685"/>
      <c r="W300" s="685"/>
      <c r="X300" s="685">
        <v>1</v>
      </c>
      <c r="Y300" s="685"/>
      <c r="Z300" s="685">
        <v>2</v>
      </c>
      <c r="AA300" s="685"/>
      <c r="AB300" s="685">
        <v>2</v>
      </c>
      <c r="AC300" s="685">
        <v>15</v>
      </c>
      <c r="AD300" s="685">
        <v>40</v>
      </c>
      <c r="AE300" s="685">
        <v>15</v>
      </c>
      <c r="AF300" s="685">
        <v>2</v>
      </c>
      <c r="AG300" s="685"/>
      <c r="AH300" s="685"/>
      <c r="AI300" s="685"/>
      <c r="AJ300" s="685"/>
      <c r="AK300" s="698"/>
    </row>
    <row r="301" spans="1:37" s="694" customFormat="1" ht="46.5" x14ac:dyDescent="0.25">
      <c r="A301" s="685">
        <v>253</v>
      </c>
      <c r="B301" s="683" t="s">
        <v>2777</v>
      </c>
      <c r="C301" s="521" t="s">
        <v>2965</v>
      </c>
      <c r="D301" s="685"/>
      <c r="E301" s="685">
        <v>5</v>
      </c>
      <c r="F301" s="685">
        <v>1</v>
      </c>
      <c r="G301" s="685"/>
      <c r="H301" s="685"/>
      <c r="I301" s="685"/>
      <c r="J301" s="685">
        <v>1</v>
      </c>
      <c r="K301" s="685"/>
      <c r="L301" s="685">
        <v>1</v>
      </c>
      <c r="M301" s="685">
        <v>2</v>
      </c>
      <c r="N301" s="685">
        <v>1</v>
      </c>
      <c r="O301" s="685"/>
      <c r="P301" s="685">
        <v>1</v>
      </c>
      <c r="Q301" s="685"/>
      <c r="R301" s="685"/>
      <c r="S301" s="685"/>
      <c r="T301" s="685">
        <v>1</v>
      </c>
      <c r="U301" s="685"/>
      <c r="V301" s="685"/>
      <c r="W301" s="685"/>
      <c r="X301" s="685"/>
      <c r="Y301" s="685"/>
      <c r="Z301" s="685">
        <v>1</v>
      </c>
      <c r="AA301" s="685"/>
      <c r="AB301" s="685"/>
      <c r="AC301" s="685">
        <v>5</v>
      </c>
      <c r="AD301" s="685">
        <v>2</v>
      </c>
      <c r="AE301" s="685">
        <v>1</v>
      </c>
      <c r="AF301" s="685">
        <v>2</v>
      </c>
      <c r="AG301" s="685"/>
      <c r="AH301" s="685"/>
      <c r="AI301" s="685"/>
      <c r="AJ301" s="685"/>
      <c r="AK301" s="698"/>
    </row>
    <row r="302" spans="1:37" s="694" customFormat="1" ht="46.5" x14ac:dyDescent="0.25">
      <c r="A302" s="685">
        <v>254</v>
      </c>
      <c r="B302" s="683" t="s">
        <v>2778</v>
      </c>
      <c r="C302" s="521" t="s">
        <v>2965</v>
      </c>
      <c r="D302" s="685"/>
      <c r="E302" s="685">
        <v>5</v>
      </c>
      <c r="F302" s="685">
        <v>1</v>
      </c>
      <c r="G302" s="685"/>
      <c r="H302" s="685"/>
      <c r="I302" s="685"/>
      <c r="J302" s="685">
        <v>2</v>
      </c>
      <c r="K302" s="685"/>
      <c r="L302" s="685">
        <v>2</v>
      </c>
      <c r="M302" s="685">
        <v>2</v>
      </c>
      <c r="N302" s="685">
        <v>2</v>
      </c>
      <c r="O302" s="685"/>
      <c r="P302" s="685">
        <v>2</v>
      </c>
      <c r="Q302" s="685"/>
      <c r="R302" s="685"/>
      <c r="S302" s="685">
        <v>1</v>
      </c>
      <c r="T302" s="685">
        <v>2</v>
      </c>
      <c r="U302" s="685">
        <v>1</v>
      </c>
      <c r="V302" s="685"/>
      <c r="W302" s="685"/>
      <c r="X302" s="685">
        <v>1</v>
      </c>
      <c r="Y302" s="685"/>
      <c r="Z302" s="685">
        <v>2</v>
      </c>
      <c r="AA302" s="685"/>
      <c r="AB302" s="685">
        <v>1</v>
      </c>
      <c r="AC302" s="685">
        <v>7</v>
      </c>
      <c r="AD302" s="685">
        <v>10</v>
      </c>
      <c r="AE302" s="685">
        <v>3</v>
      </c>
      <c r="AF302" s="685">
        <v>2</v>
      </c>
      <c r="AG302" s="685"/>
      <c r="AH302" s="685"/>
      <c r="AI302" s="685"/>
      <c r="AJ302" s="685"/>
      <c r="AK302" s="698"/>
    </row>
    <row r="303" spans="1:37" s="694" customFormat="1" ht="46.5" x14ac:dyDescent="0.25">
      <c r="A303" s="685">
        <v>255</v>
      </c>
      <c r="B303" s="683" t="s">
        <v>3179</v>
      </c>
      <c r="C303" s="521" t="s">
        <v>2966</v>
      </c>
      <c r="D303" s="685"/>
      <c r="E303" s="685">
        <v>5</v>
      </c>
      <c r="F303" s="685">
        <v>1</v>
      </c>
      <c r="G303" s="685"/>
      <c r="H303" s="685"/>
      <c r="I303" s="685"/>
      <c r="J303" s="685">
        <v>2</v>
      </c>
      <c r="K303" s="685"/>
      <c r="L303" s="685">
        <v>2</v>
      </c>
      <c r="M303" s="685">
        <v>2</v>
      </c>
      <c r="N303" s="685">
        <v>2</v>
      </c>
      <c r="O303" s="685"/>
      <c r="P303" s="685">
        <v>2</v>
      </c>
      <c r="Q303" s="685"/>
      <c r="R303" s="685"/>
      <c r="S303" s="685"/>
      <c r="T303" s="685">
        <v>2</v>
      </c>
      <c r="U303" s="685"/>
      <c r="V303" s="685"/>
      <c r="W303" s="685"/>
      <c r="X303" s="685">
        <v>1</v>
      </c>
      <c r="Y303" s="685"/>
      <c r="Z303" s="685">
        <v>2</v>
      </c>
      <c r="AA303" s="685"/>
      <c r="AB303" s="685">
        <v>1</v>
      </c>
      <c r="AC303" s="685">
        <v>10</v>
      </c>
      <c r="AD303" s="685">
        <v>10</v>
      </c>
      <c r="AE303" s="685">
        <v>3</v>
      </c>
      <c r="AF303" s="685">
        <v>1</v>
      </c>
      <c r="AG303" s="685"/>
      <c r="AH303" s="685"/>
      <c r="AI303" s="685"/>
      <c r="AJ303" s="685"/>
      <c r="AK303" s="698"/>
    </row>
    <row r="304" spans="1:37" s="694" customFormat="1" ht="46.5" x14ac:dyDescent="0.25">
      <c r="A304" s="685">
        <v>256</v>
      </c>
      <c r="B304" s="683" t="s">
        <v>3180</v>
      </c>
      <c r="C304" s="521" t="s">
        <v>2967</v>
      </c>
      <c r="D304" s="685"/>
      <c r="E304" s="685">
        <v>5</v>
      </c>
      <c r="F304" s="685">
        <v>1</v>
      </c>
      <c r="G304" s="685"/>
      <c r="H304" s="685"/>
      <c r="I304" s="685"/>
      <c r="J304" s="685">
        <v>1</v>
      </c>
      <c r="K304" s="685"/>
      <c r="L304" s="685">
        <v>1</v>
      </c>
      <c r="M304" s="685">
        <v>2</v>
      </c>
      <c r="N304" s="685">
        <v>1</v>
      </c>
      <c r="O304" s="685"/>
      <c r="P304" s="685"/>
      <c r="Q304" s="685"/>
      <c r="R304" s="685"/>
      <c r="S304" s="685"/>
      <c r="T304" s="685">
        <v>1</v>
      </c>
      <c r="U304" s="685"/>
      <c r="V304" s="685"/>
      <c r="W304" s="685"/>
      <c r="X304" s="685">
        <v>1</v>
      </c>
      <c r="Y304" s="685"/>
      <c r="Z304" s="685">
        <v>1</v>
      </c>
      <c r="AA304" s="685"/>
      <c r="AB304" s="685">
        <v>2</v>
      </c>
      <c r="AC304" s="685">
        <v>5</v>
      </c>
      <c r="AD304" s="685">
        <v>5</v>
      </c>
      <c r="AE304" s="685">
        <v>1</v>
      </c>
      <c r="AF304" s="685"/>
      <c r="AG304" s="685"/>
      <c r="AH304" s="685"/>
      <c r="AI304" s="685"/>
      <c r="AJ304" s="685"/>
      <c r="AK304" s="698"/>
    </row>
    <row r="305" spans="1:37" s="694" customFormat="1" ht="46.5" x14ac:dyDescent="0.25">
      <c r="A305" s="685">
        <v>257</v>
      </c>
      <c r="B305" s="683" t="s">
        <v>3181</v>
      </c>
      <c r="C305" s="521" t="s">
        <v>2968</v>
      </c>
      <c r="D305" s="685"/>
      <c r="E305" s="685">
        <v>5</v>
      </c>
      <c r="F305" s="685">
        <v>1</v>
      </c>
      <c r="G305" s="685"/>
      <c r="H305" s="685"/>
      <c r="I305" s="685"/>
      <c r="J305" s="685">
        <v>1</v>
      </c>
      <c r="K305" s="685"/>
      <c r="L305" s="685">
        <v>1</v>
      </c>
      <c r="M305" s="685">
        <v>2</v>
      </c>
      <c r="N305" s="685">
        <v>1</v>
      </c>
      <c r="O305" s="685"/>
      <c r="P305" s="685">
        <v>1</v>
      </c>
      <c r="Q305" s="685"/>
      <c r="R305" s="685"/>
      <c r="S305" s="685">
        <v>1</v>
      </c>
      <c r="T305" s="685"/>
      <c r="U305" s="685"/>
      <c r="V305" s="685"/>
      <c r="W305" s="685"/>
      <c r="X305" s="685"/>
      <c r="Y305" s="685"/>
      <c r="Z305" s="685">
        <v>1</v>
      </c>
      <c r="AA305" s="685"/>
      <c r="AB305" s="685">
        <v>1</v>
      </c>
      <c r="AC305" s="685">
        <v>5</v>
      </c>
      <c r="AD305" s="685">
        <v>5</v>
      </c>
      <c r="AE305" s="685"/>
      <c r="AF305" s="685"/>
      <c r="AG305" s="685"/>
      <c r="AH305" s="685"/>
      <c r="AI305" s="685"/>
      <c r="AJ305" s="685"/>
      <c r="AK305" s="698"/>
    </row>
    <row r="306" spans="1:37" s="694" customFormat="1" ht="171.75" customHeight="1" x14ac:dyDescent="0.25">
      <c r="A306" s="685">
        <v>258</v>
      </c>
      <c r="B306" s="683" t="s">
        <v>2779</v>
      </c>
      <c r="C306" s="521" t="s">
        <v>3185</v>
      </c>
      <c r="D306" s="685"/>
      <c r="E306" s="685">
        <v>5</v>
      </c>
      <c r="F306" s="685">
        <v>1</v>
      </c>
      <c r="G306" s="685"/>
      <c r="H306" s="685"/>
      <c r="I306" s="685"/>
      <c r="J306" s="685">
        <v>1</v>
      </c>
      <c r="K306" s="685"/>
      <c r="L306" s="685">
        <v>2</v>
      </c>
      <c r="M306" s="685">
        <v>2</v>
      </c>
      <c r="N306" s="685">
        <v>2</v>
      </c>
      <c r="O306" s="685"/>
      <c r="P306" s="685">
        <v>2</v>
      </c>
      <c r="Q306" s="685"/>
      <c r="R306" s="685"/>
      <c r="S306" s="685"/>
      <c r="T306" s="685">
        <v>1</v>
      </c>
      <c r="U306" s="685"/>
      <c r="V306" s="685"/>
      <c r="W306" s="685"/>
      <c r="X306" s="685">
        <v>1</v>
      </c>
      <c r="Y306" s="685"/>
      <c r="Z306" s="685">
        <v>1</v>
      </c>
      <c r="AA306" s="685"/>
      <c r="AB306" s="685">
        <v>1</v>
      </c>
      <c r="AC306" s="685">
        <v>7</v>
      </c>
      <c r="AD306" s="685">
        <v>10</v>
      </c>
      <c r="AE306" s="685">
        <v>3</v>
      </c>
      <c r="AF306" s="685">
        <v>1</v>
      </c>
      <c r="AG306" s="685"/>
      <c r="AH306" s="685"/>
      <c r="AI306" s="685"/>
      <c r="AJ306" s="685"/>
      <c r="AK306" s="698"/>
    </row>
    <row r="307" spans="1:37" s="694" customFormat="1" ht="150" customHeight="1" x14ac:dyDescent="0.25">
      <c r="A307" s="685">
        <v>259</v>
      </c>
      <c r="B307" s="683" t="s">
        <v>2780</v>
      </c>
      <c r="C307" s="521" t="s">
        <v>3186</v>
      </c>
      <c r="D307" s="685"/>
      <c r="E307" s="685">
        <v>13</v>
      </c>
      <c r="F307" s="685">
        <v>2</v>
      </c>
      <c r="G307" s="685"/>
      <c r="H307" s="685"/>
      <c r="I307" s="685">
        <v>2</v>
      </c>
      <c r="J307" s="685">
        <v>1</v>
      </c>
      <c r="K307" s="685"/>
      <c r="L307" s="685">
        <v>3</v>
      </c>
      <c r="M307" s="685">
        <v>4</v>
      </c>
      <c r="N307" s="685">
        <v>3</v>
      </c>
      <c r="O307" s="685"/>
      <c r="P307" s="685">
        <v>3</v>
      </c>
      <c r="Q307" s="685"/>
      <c r="R307" s="685"/>
      <c r="S307" s="685"/>
      <c r="T307" s="685">
        <v>3</v>
      </c>
      <c r="U307" s="685"/>
      <c r="V307" s="685"/>
      <c r="W307" s="685"/>
      <c r="X307" s="685">
        <v>2</v>
      </c>
      <c r="Y307" s="685"/>
      <c r="Z307" s="685">
        <v>2</v>
      </c>
      <c r="AA307" s="685"/>
      <c r="AB307" s="685">
        <v>2</v>
      </c>
      <c r="AC307" s="685">
        <v>12</v>
      </c>
      <c r="AD307" s="685">
        <v>15</v>
      </c>
      <c r="AE307" s="685">
        <v>4</v>
      </c>
      <c r="AF307" s="685">
        <v>4</v>
      </c>
      <c r="AG307" s="685"/>
      <c r="AH307" s="685"/>
      <c r="AI307" s="685"/>
      <c r="AJ307" s="685"/>
      <c r="AK307" s="698"/>
    </row>
    <row r="308" spans="1:37" s="697" customFormat="1" ht="22.5" x14ac:dyDescent="0.25">
      <c r="A308" s="871"/>
      <c r="B308" s="871"/>
      <c r="C308" s="695" t="s">
        <v>97</v>
      </c>
      <c r="D308" s="696"/>
      <c r="E308" s="696">
        <f>SUM(E293:E307)</f>
        <v>119</v>
      </c>
      <c r="F308" s="696">
        <f t="shared" ref="F308:AK308" si="28">SUM(F293:F307)</f>
        <v>20</v>
      </c>
      <c r="G308" s="696">
        <f t="shared" si="28"/>
        <v>0</v>
      </c>
      <c r="H308" s="696">
        <f t="shared" si="28"/>
        <v>0</v>
      </c>
      <c r="I308" s="696">
        <f t="shared" si="28"/>
        <v>4</v>
      </c>
      <c r="J308" s="696">
        <f t="shared" si="28"/>
        <v>24</v>
      </c>
      <c r="K308" s="696">
        <f t="shared" si="28"/>
        <v>0</v>
      </c>
      <c r="L308" s="696">
        <f t="shared" si="28"/>
        <v>27</v>
      </c>
      <c r="M308" s="696">
        <f t="shared" si="28"/>
        <v>41</v>
      </c>
      <c r="N308" s="696">
        <f t="shared" si="28"/>
        <v>29</v>
      </c>
      <c r="O308" s="696">
        <f t="shared" si="28"/>
        <v>0</v>
      </c>
      <c r="P308" s="696">
        <f t="shared" si="28"/>
        <v>29</v>
      </c>
      <c r="Q308" s="696">
        <f t="shared" si="28"/>
        <v>0</v>
      </c>
      <c r="R308" s="696">
        <f t="shared" si="28"/>
        <v>0</v>
      </c>
      <c r="S308" s="696">
        <f t="shared" si="28"/>
        <v>8</v>
      </c>
      <c r="T308" s="696">
        <f t="shared" si="28"/>
        <v>20</v>
      </c>
      <c r="U308" s="696">
        <f t="shared" si="28"/>
        <v>3</v>
      </c>
      <c r="V308" s="696">
        <f t="shared" si="28"/>
        <v>1</v>
      </c>
      <c r="W308" s="696">
        <f t="shared" si="28"/>
        <v>4</v>
      </c>
      <c r="X308" s="696">
        <f t="shared" si="28"/>
        <v>9</v>
      </c>
      <c r="Y308" s="696">
        <f t="shared" si="28"/>
        <v>2</v>
      </c>
      <c r="Z308" s="696">
        <f t="shared" si="28"/>
        <v>23</v>
      </c>
      <c r="AA308" s="696">
        <f t="shared" si="28"/>
        <v>0</v>
      </c>
      <c r="AB308" s="696">
        <f t="shared" si="28"/>
        <v>17</v>
      </c>
      <c r="AC308" s="696">
        <f t="shared" si="28"/>
        <v>127</v>
      </c>
      <c r="AD308" s="696">
        <f t="shared" si="28"/>
        <v>191</v>
      </c>
      <c r="AE308" s="696">
        <f t="shared" si="28"/>
        <v>71</v>
      </c>
      <c r="AF308" s="696">
        <f t="shared" si="28"/>
        <v>27</v>
      </c>
      <c r="AG308" s="696">
        <f t="shared" si="28"/>
        <v>0</v>
      </c>
      <c r="AH308" s="696">
        <f t="shared" si="28"/>
        <v>0</v>
      </c>
      <c r="AI308" s="696">
        <f t="shared" si="28"/>
        <v>0</v>
      </c>
      <c r="AJ308" s="696">
        <f t="shared" si="28"/>
        <v>0</v>
      </c>
      <c r="AK308" s="696">
        <f t="shared" si="28"/>
        <v>0</v>
      </c>
    </row>
    <row r="309" spans="1:37" s="694" customFormat="1" ht="23.25" x14ac:dyDescent="0.25">
      <c r="A309" s="872"/>
      <c r="B309" s="872"/>
      <c r="C309" s="521" t="s">
        <v>3060</v>
      </c>
      <c r="D309" s="685">
        <v>0</v>
      </c>
      <c r="E309" s="685">
        <v>0</v>
      </c>
      <c r="F309" s="685">
        <v>0</v>
      </c>
      <c r="G309" s="685">
        <v>0</v>
      </c>
      <c r="H309" s="685">
        <v>0</v>
      </c>
      <c r="I309" s="685">
        <v>0</v>
      </c>
      <c r="J309" s="685">
        <v>0</v>
      </c>
      <c r="K309" s="685">
        <v>0</v>
      </c>
      <c r="L309" s="685">
        <v>0</v>
      </c>
      <c r="M309" s="685">
        <v>0</v>
      </c>
      <c r="N309" s="685">
        <v>0</v>
      </c>
      <c r="O309" s="685">
        <v>0</v>
      </c>
      <c r="P309" s="685">
        <v>0</v>
      </c>
      <c r="Q309" s="685">
        <v>0</v>
      </c>
      <c r="R309" s="685">
        <v>0</v>
      </c>
      <c r="S309" s="685">
        <v>0</v>
      </c>
      <c r="T309" s="685">
        <v>0</v>
      </c>
      <c r="U309" s="685">
        <v>0</v>
      </c>
      <c r="V309" s="685">
        <v>0</v>
      </c>
      <c r="W309" s="685">
        <v>0</v>
      </c>
      <c r="X309" s="685">
        <v>0</v>
      </c>
      <c r="Y309" s="685">
        <v>0</v>
      </c>
      <c r="Z309" s="685">
        <v>0</v>
      </c>
      <c r="AA309" s="685">
        <v>0</v>
      </c>
      <c r="AB309" s="685">
        <v>0</v>
      </c>
      <c r="AC309" s="685">
        <v>0</v>
      </c>
      <c r="AD309" s="685">
        <v>0</v>
      </c>
      <c r="AE309" s="685">
        <v>0</v>
      </c>
      <c r="AF309" s="685">
        <v>0</v>
      </c>
      <c r="AG309" s="685">
        <v>0</v>
      </c>
      <c r="AH309" s="685">
        <v>0</v>
      </c>
      <c r="AI309" s="685">
        <v>0</v>
      </c>
      <c r="AJ309" s="685">
        <v>0</v>
      </c>
      <c r="AK309" s="698">
        <v>0</v>
      </c>
    </row>
    <row r="310" spans="1:37" s="697" customFormat="1" ht="22.5" x14ac:dyDescent="0.25">
      <c r="A310" s="873"/>
      <c r="B310" s="873"/>
      <c r="C310" s="695" t="s">
        <v>474</v>
      </c>
      <c r="D310" s="696">
        <f>D309+D308</f>
        <v>0</v>
      </c>
      <c r="E310" s="696">
        <f t="shared" ref="E310:AK310" si="29">E309+E308</f>
        <v>119</v>
      </c>
      <c r="F310" s="696">
        <f t="shared" si="29"/>
        <v>20</v>
      </c>
      <c r="G310" s="696">
        <f t="shared" si="29"/>
        <v>0</v>
      </c>
      <c r="H310" s="696">
        <f t="shared" si="29"/>
        <v>0</v>
      </c>
      <c r="I310" s="696">
        <f t="shared" si="29"/>
        <v>4</v>
      </c>
      <c r="J310" s="696">
        <f t="shared" si="29"/>
        <v>24</v>
      </c>
      <c r="K310" s="696">
        <f t="shared" si="29"/>
        <v>0</v>
      </c>
      <c r="L310" s="696">
        <f t="shared" si="29"/>
        <v>27</v>
      </c>
      <c r="M310" s="696">
        <f t="shared" si="29"/>
        <v>41</v>
      </c>
      <c r="N310" s="696">
        <f t="shared" si="29"/>
        <v>29</v>
      </c>
      <c r="O310" s="696">
        <f t="shared" si="29"/>
        <v>0</v>
      </c>
      <c r="P310" s="696">
        <f t="shared" si="29"/>
        <v>29</v>
      </c>
      <c r="Q310" s="696">
        <f t="shared" si="29"/>
        <v>0</v>
      </c>
      <c r="R310" s="696">
        <f t="shared" si="29"/>
        <v>0</v>
      </c>
      <c r="S310" s="696">
        <f t="shared" si="29"/>
        <v>8</v>
      </c>
      <c r="T310" s="696">
        <f t="shared" si="29"/>
        <v>20</v>
      </c>
      <c r="U310" s="696">
        <f t="shared" si="29"/>
        <v>3</v>
      </c>
      <c r="V310" s="696">
        <f t="shared" si="29"/>
        <v>1</v>
      </c>
      <c r="W310" s="696">
        <f t="shared" si="29"/>
        <v>4</v>
      </c>
      <c r="X310" s="696">
        <f t="shared" si="29"/>
        <v>9</v>
      </c>
      <c r="Y310" s="696">
        <f t="shared" si="29"/>
        <v>2</v>
      </c>
      <c r="Z310" s="696">
        <f t="shared" si="29"/>
        <v>23</v>
      </c>
      <c r="AA310" s="696">
        <f t="shared" si="29"/>
        <v>0</v>
      </c>
      <c r="AB310" s="696">
        <f t="shared" si="29"/>
        <v>17</v>
      </c>
      <c r="AC310" s="696">
        <f t="shared" si="29"/>
        <v>127</v>
      </c>
      <c r="AD310" s="696">
        <f t="shared" si="29"/>
        <v>191</v>
      </c>
      <c r="AE310" s="696">
        <f t="shared" si="29"/>
        <v>71</v>
      </c>
      <c r="AF310" s="696">
        <f t="shared" si="29"/>
        <v>27</v>
      </c>
      <c r="AG310" s="696">
        <f t="shared" si="29"/>
        <v>0</v>
      </c>
      <c r="AH310" s="696">
        <f t="shared" si="29"/>
        <v>0</v>
      </c>
      <c r="AI310" s="696">
        <f t="shared" si="29"/>
        <v>0</v>
      </c>
      <c r="AJ310" s="696">
        <f t="shared" si="29"/>
        <v>0</v>
      </c>
      <c r="AK310" s="699">
        <f t="shared" si="29"/>
        <v>0</v>
      </c>
    </row>
    <row r="311" spans="1:37" s="694" customFormat="1" ht="148.5" customHeight="1" x14ac:dyDescent="0.25">
      <c r="A311" s="685">
        <v>260</v>
      </c>
      <c r="B311" s="683" t="s">
        <v>2781</v>
      </c>
      <c r="C311" s="521" t="s">
        <v>3187</v>
      </c>
      <c r="D311" s="685"/>
      <c r="E311" s="685">
        <v>10</v>
      </c>
      <c r="F311" s="685">
        <v>1</v>
      </c>
      <c r="G311" s="685"/>
      <c r="H311" s="685"/>
      <c r="I311" s="685">
        <v>1</v>
      </c>
      <c r="J311" s="685">
        <v>1</v>
      </c>
      <c r="K311" s="685"/>
      <c r="L311" s="685">
        <v>1</v>
      </c>
      <c r="M311" s="685">
        <v>2</v>
      </c>
      <c r="N311" s="685">
        <v>1</v>
      </c>
      <c r="O311" s="685"/>
      <c r="P311" s="685">
        <v>1</v>
      </c>
      <c r="Q311" s="685"/>
      <c r="R311" s="685"/>
      <c r="S311" s="685">
        <v>1</v>
      </c>
      <c r="T311" s="685">
        <v>1</v>
      </c>
      <c r="U311" s="685"/>
      <c r="V311" s="685"/>
      <c r="W311" s="685"/>
      <c r="X311" s="685"/>
      <c r="Y311" s="685">
        <v>0</v>
      </c>
      <c r="Z311" s="685">
        <v>2</v>
      </c>
      <c r="AA311" s="685"/>
      <c r="AB311" s="685">
        <v>1</v>
      </c>
      <c r="AC311" s="685">
        <v>10</v>
      </c>
      <c r="AD311" s="685">
        <v>10</v>
      </c>
      <c r="AE311" s="685">
        <v>10</v>
      </c>
      <c r="AF311" s="685"/>
      <c r="AG311" s="685"/>
      <c r="AH311" s="685"/>
      <c r="AI311" s="685"/>
      <c r="AJ311" s="685"/>
      <c r="AK311" s="698"/>
    </row>
    <row r="312" spans="1:37" s="694" customFormat="1" ht="69.75" x14ac:dyDescent="0.25">
      <c r="A312" s="685">
        <v>261</v>
      </c>
      <c r="B312" s="683" t="s">
        <v>2782</v>
      </c>
      <c r="C312" s="521" t="s">
        <v>3188</v>
      </c>
      <c r="D312" s="685"/>
      <c r="E312" s="685">
        <v>5</v>
      </c>
      <c r="F312" s="685">
        <v>1</v>
      </c>
      <c r="G312" s="685"/>
      <c r="H312" s="685"/>
      <c r="I312" s="685">
        <v>1</v>
      </c>
      <c r="J312" s="685">
        <v>1</v>
      </c>
      <c r="K312" s="685"/>
      <c r="L312" s="685">
        <v>2</v>
      </c>
      <c r="M312" s="685">
        <v>4</v>
      </c>
      <c r="N312" s="685">
        <v>1</v>
      </c>
      <c r="O312" s="685"/>
      <c r="P312" s="685">
        <v>10</v>
      </c>
      <c r="Q312" s="685"/>
      <c r="R312" s="685"/>
      <c r="S312" s="685">
        <v>1</v>
      </c>
      <c r="T312" s="685"/>
      <c r="U312" s="685"/>
      <c r="V312" s="685"/>
      <c r="W312" s="685"/>
      <c r="X312" s="685">
        <v>2</v>
      </c>
      <c r="Y312" s="685"/>
      <c r="Z312" s="685">
        <v>1</v>
      </c>
      <c r="AA312" s="685"/>
      <c r="AB312" s="685">
        <v>1</v>
      </c>
      <c r="AC312" s="685">
        <v>17</v>
      </c>
      <c r="AD312" s="685">
        <v>30</v>
      </c>
      <c r="AE312" s="685">
        <v>10</v>
      </c>
      <c r="AF312" s="685"/>
      <c r="AG312" s="685"/>
      <c r="AH312" s="685"/>
      <c r="AI312" s="685"/>
      <c r="AJ312" s="685"/>
      <c r="AK312" s="698"/>
    </row>
    <row r="313" spans="1:37" s="694" customFormat="1" ht="93" x14ac:dyDescent="0.25">
      <c r="A313" s="685">
        <v>262</v>
      </c>
      <c r="B313" s="683" t="s">
        <v>2783</v>
      </c>
      <c r="C313" s="521" t="s">
        <v>3189</v>
      </c>
      <c r="D313" s="685"/>
      <c r="E313" s="685">
        <v>7</v>
      </c>
      <c r="F313" s="685">
        <v>1</v>
      </c>
      <c r="G313" s="685"/>
      <c r="H313" s="685"/>
      <c r="I313" s="685"/>
      <c r="J313" s="685">
        <v>1</v>
      </c>
      <c r="K313" s="685"/>
      <c r="L313" s="685">
        <v>1</v>
      </c>
      <c r="M313" s="685">
        <v>2</v>
      </c>
      <c r="N313" s="685">
        <v>1</v>
      </c>
      <c r="O313" s="685"/>
      <c r="P313" s="685">
        <v>3</v>
      </c>
      <c r="Q313" s="685"/>
      <c r="R313" s="685"/>
      <c r="S313" s="685"/>
      <c r="T313" s="685">
        <v>1</v>
      </c>
      <c r="U313" s="685"/>
      <c r="V313" s="685"/>
      <c r="W313" s="685"/>
      <c r="X313" s="685"/>
      <c r="Y313" s="685"/>
      <c r="Z313" s="685">
        <v>1</v>
      </c>
      <c r="AA313" s="685"/>
      <c r="AB313" s="685">
        <v>0</v>
      </c>
      <c r="AC313" s="685">
        <v>10</v>
      </c>
      <c r="AD313" s="685">
        <v>5</v>
      </c>
      <c r="AE313" s="685">
        <v>1</v>
      </c>
      <c r="AF313" s="685"/>
      <c r="AG313" s="685"/>
      <c r="AH313" s="685"/>
      <c r="AI313" s="685"/>
      <c r="AJ313" s="685"/>
      <c r="AK313" s="698"/>
    </row>
    <row r="314" spans="1:37" s="694" customFormat="1" ht="69.75" x14ac:dyDescent="0.25">
      <c r="A314" s="685">
        <v>263</v>
      </c>
      <c r="B314" s="683" t="s">
        <v>2784</v>
      </c>
      <c r="C314" s="521" t="s">
        <v>3190</v>
      </c>
      <c r="D314" s="685"/>
      <c r="E314" s="685">
        <v>8</v>
      </c>
      <c r="F314" s="685">
        <v>1</v>
      </c>
      <c r="G314" s="685"/>
      <c r="H314" s="685"/>
      <c r="I314" s="685">
        <v>1</v>
      </c>
      <c r="J314" s="685">
        <v>1</v>
      </c>
      <c r="K314" s="685"/>
      <c r="L314" s="685">
        <v>2</v>
      </c>
      <c r="M314" s="685">
        <v>2</v>
      </c>
      <c r="N314" s="685">
        <v>1</v>
      </c>
      <c r="O314" s="685"/>
      <c r="P314" s="685">
        <v>5</v>
      </c>
      <c r="Q314" s="685"/>
      <c r="R314" s="685"/>
      <c r="S314" s="685">
        <v>1</v>
      </c>
      <c r="T314" s="685"/>
      <c r="U314" s="685">
        <v>1</v>
      </c>
      <c r="V314" s="685"/>
      <c r="W314" s="685"/>
      <c r="X314" s="685">
        <v>1</v>
      </c>
      <c r="Y314" s="685"/>
      <c r="Z314" s="685">
        <v>1</v>
      </c>
      <c r="AA314" s="685"/>
      <c r="AB314" s="685">
        <v>1</v>
      </c>
      <c r="AC314" s="685">
        <v>10</v>
      </c>
      <c r="AD314" s="685">
        <v>10</v>
      </c>
      <c r="AE314" s="685">
        <v>10</v>
      </c>
      <c r="AF314" s="685"/>
      <c r="AG314" s="685"/>
      <c r="AH314" s="685"/>
      <c r="AI314" s="685"/>
      <c r="AJ314" s="685"/>
      <c r="AK314" s="698"/>
    </row>
    <row r="315" spans="1:37" s="694" customFormat="1" ht="116.25" x14ac:dyDescent="0.25">
      <c r="A315" s="685">
        <v>264</v>
      </c>
      <c r="B315" s="683" t="s">
        <v>3194</v>
      </c>
      <c r="C315" s="521" t="s">
        <v>3191</v>
      </c>
      <c r="D315" s="685"/>
      <c r="E315" s="685">
        <v>8</v>
      </c>
      <c r="F315" s="685">
        <v>1</v>
      </c>
      <c r="G315" s="685"/>
      <c r="H315" s="685"/>
      <c r="I315" s="685">
        <v>1</v>
      </c>
      <c r="J315" s="685">
        <v>1</v>
      </c>
      <c r="K315" s="685"/>
      <c r="L315" s="685">
        <v>2</v>
      </c>
      <c r="M315" s="685">
        <v>2</v>
      </c>
      <c r="N315" s="685">
        <v>2</v>
      </c>
      <c r="O315" s="685"/>
      <c r="P315" s="685">
        <v>5</v>
      </c>
      <c r="Q315" s="685"/>
      <c r="R315" s="685"/>
      <c r="S315" s="685">
        <v>1</v>
      </c>
      <c r="T315" s="685">
        <v>1</v>
      </c>
      <c r="U315" s="685"/>
      <c r="V315" s="685"/>
      <c r="W315" s="685"/>
      <c r="X315" s="685">
        <v>1</v>
      </c>
      <c r="Y315" s="685"/>
      <c r="Z315" s="685">
        <v>2</v>
      </c>
      <c r="AA315" s="685"/>
      <c r="AB315" s="685">
        <v>1</v>
      </c>
      <c r="AC315" s="685">
        <v>10</v>
      </c>
      <c r="AD315" s="685">
        <v>30</v>
      </c>
      <c r="AE315" s="685">
        <v>10</v>
      </c>
      <c r="AF315" s="685"/>
      <c r="AG315" s="685"/>
      <c r="AH315" s="685"/>
      <c r="AI315" s="685"/>
      <c r="AJ315" s="685"/>
      <c r="AK315" s="698"/>
    </row>
    <row r="316" spans="1:37" s="694" customFormat="1" ht="69.75" x14ac:dyDescent="0.25">
      <c r="A316" s="685">
        <v>265</v>
      </c>
      <c r="B316" s="683" t="s">
        <v>2785</v>
      </c>
      <c r="C316" s="521" t="s">
        <v>5199</v>
      </c>
      <c r="D316" s="685"/>
      <c r="E316" s="685">
        <v>6</v>
      </c>
      <c r="F316" s="685">
        <v>1</v>
      </c>
      <c r="G316" s="685"/>
      <c r="H316" s="685"/>
      <c r="I316" s="685">
        <v>1</v>
      </c>
      <c r="J316" s="685">
        <v>1</v>
      </c>
      <c r="K316" s="685"/>
      <c r="L316" s="685">
        <v>1</v>
      </c>
      <c r="M316" s="685">
        <v>2</v>
      </c>
      <c r="N316" s="685">
        <v>1</v>
      </c>
      <c r="O316" s="685"/>
      <c r="P316" s="685">
        <v>5</v>
      </c>
      <c r="Q316" s="685"/>
      <c r="R316" s="685"/>
      <c r="S316" s="685">
        <v>1</v>
      </c>
      <c r="T316" s="685">
        <v>1</v>
      </c>
      <c r="U316" s="685"/>
      <c r="V316" s="685"/>
      <c r="W316" s="685"/>
      <c r="X316" s="685"/>
      <c r="Y316" s="685"/>
      <c r="Z316" s="685">
        <v>1</v>
      </c>
      <c r="AA316" s="685"/>
      <c r="AB316" s="685"/>
      <c r="AC316" s="685">
        <v>7</v>
      </c>
      <c r="AD316" s="685">
        <v>10</v>
      </c>
      <c r="AE316" s="685">
        <v>5</v>
      </c>
      <c r="AF316" s="685"/>
      <c r="AG316" s="685"/>
      <c r="AH316" s="685"/>
      <c r="AI316" s="685"/>
      <c r="AJ316" s="685"/>
      <c r="AK316" s="698"/>
    </row>
    <row r="317" spans="1:37" s="694" customFormat="1" ht="272.25" customHeight="1" x14ac:dyDescent="0.25">
      <c r="A317" s="685">
        <v>266</v>
      </c>
      <c r="B317" s="683" t="s">
        <v>2073</v>
      </c>
      <c r="C317" s="521" t="s">
        <v>5200</v>
      </c>
      <c r="D317" s="685"/>
      <c r="E317" s="685">
        <v>20</v>
      </c>
      <c r="F317" s="685">
        <v>1</v>
      </c>
      <c r="G317" s="685"/>
      <c r="H317" s="685"/>
      <c r="I317" s="685">
        <v>1</v>
      </c>
      <c r="J317" s="685">
        <v>1</v>
      </c>
      <c r="K317" s="685"/>
      <c r="L317" s="685">
        <v>2</v>
      </c>
      <c r="M317" s="685">
        <v>2</v>
      </c>
      <c r="N317" s="685">
        <v>2</v>
      </c>
      <c r="O317" s="685"/>
      <c r="P317" s="685">
        <v>2</v>
      </c>
      <c r="Q317" s="685"/>
      <c r="R317" s="685"/>
      <c r="S317" s="685">
        <v>1</v>
      </c>
      <c r="T317" s="685">
        <v>1</v>
      </c>
      <c r="U317" s="685"/>
      <c r="V317" s="685"/>
      <c r="W317" s="685"/>
      <c r="X317" s="685"/>
      <c r="Y317" s="685"/>
      <c r="Z317" s="685">
        <v>2</v>
      </c>
      <c r="AA317" s="685"/>
      <c r="AB317" s="685">
        <v>1</v>
      </c>
      <c r="AC317" s="685">
        <v>7</v>
      </c>
      <c r="AD317" s="685">
        <v>10</v>
      </c>
      <c r="AE317" s="685">
        <v>3</v>
      </c>
      <c r="AF317" s="685"/>
      <c r="AG317" s="685"/>
      <c r="AH317" s="685"/>
      <c r="AI317" s="685"/>
      <c r="AJ317" s="685"/>
      <c r="AK317" s="698"/>
    </row>
    <row r="318" spans="1:37" s="697" customFormat="1" ht="22.5" x14ac:dyDescent="0.25">
      <c r="A318" s="871"/>
      <c r="B318" s="871"/>
      <c r="C318" s="695" t="s">
        <v>97</v>
      </c>
      <c r="D318" s="696"/>
      <c r="E318" s="696">
        <f>SUM(E311:E317)</f>
        <v>64</v>
      </c>
      <c r="F318" s="696">
        <f t="shared" ref="F318:AK318" si="30">SUM(F311:F317)</f>
        <v>7</v>
      </c>
      <c r="G318" s="696">
        <f t="shared" si="30"/>
        <v>0</v>
      </c>
      <c r="H318" s="696">
        <f t="shared" si="30"/>
        <v>0</v>
      </c>
      <c r="I318" s="696">
        <f t="shared" si="30"/>
        <v>6</v>
      </c>
      <c r="J318" s="696">
        <f t="shared" si="30"/>
        <v>7</v>
      </c>
      <c r="K318" s="696">
        <f t="shared" si="30"/>
        <v>0</v>
      </c>
      <c r="L318" s="696">
        <f t="shared" si="30"/>
        <v>11</v>
      </c>
      <c r="M318" s="696">
        <f t="shared" si="30"/>
        <v>16</v>
      </c>
      <c r="N318" s="696">
        <f t="shared" si="30"/>
        <v>9</v>
      </c>
      <c r="O318" s="696">
        <f t="shared" si="30"/>
        <v>0</v>
      </c>
      <c r="P318" s="696">
        <f t="shared" si="30"/>
        <v>31</v>
      </c>
      <c r="Q318" s="696">
        <f t="shared" si="30"/>
        <v>0</v>
      </c>
      <c r="R318" s="696">
        <f t="shared" si="30"/>
        <v>0</v>
      </c>
      <c r="S318" s="696">
        <f t="shared" si="30"/>
        <v>6</v>
      </c>
      <c r="T318" s="696">
        <f t="shared" si="30"/>
        <v>5</v>
      </c>
      <c r="U318" s="696">
        <f t="shared" si="30"/>
        <v>1</v>
      </c>
      <c r="V318" s="696">
        <f t="shared" si="30"/>
        <v>0</v>
      </c>
      <c r="W318" s="696">
        <f t="shared" si="30"/>
        <v>0</v>
      </c>
      <c r="X318" s="696">
        <f t="shared" si="30"/>
        <v>4</v>
      </c>
      <c r="Y318" s="696">
        <f t="shared" si="30"/>
        <v>0</v>
      </c>
      <c r="Z318" s="696">
        <f t="shared" si="30"/>
        <v>10</v>
      </c>
      <c r="AA318" s="696">
        <f t="shared" si="30"/>
        <v>0</v>
      </c>
      <c r="AB318" s="696">
        <f t="shared" si="30"/>
        <v>5</v>
      </c>
      <c r="AC318" s="696">
        <f t="shared" si="30"/>
        <v>71</v>
      </c>
      <c r="AD318" s="696">
        <f t="shared" si="30"/>
        <v>105</v>
      </c>
      <c r="AE318" s="696">
        <f t="shared" si="30"/>
        <v>49</v>
      </c>
      <c r="AF318" s="696">
        <f t="shared" si="30"/>
        <v>0</v>
      </c>
      <c r="AG318" s="696">
        <f t="shared" si="30"/>
        <v>0</v>
      </c>
      <c r="AH318" s="696">
        <f t="shared" si="30"/>
        <v>0</v>
      </c>
      <c r="AI318" s="696">
        <f t="shared" si="30"/>
        <v>0</v>
      </c>
      <c r="AJ318" s="696">
        <f t="shared" si="30"/>
        <v>0</v>
      </c>
      <c r="AK318" s="696">
        <f t="shared" si="30"/>
        <v>0</v>
      </c>
    </row>
    <row r="319" spans="1:37" s="694" customFormat="1" ht="23.25" x14ac:dyDescent="0.25">
      <c r="A319" s="872"/>
      <c r="B319" s="872"/>
      <c r="C319" s="521" t="s">
        <v>3060</v>
      </c>
      <c r="D319" s="685">
        <v>0</v>
      </c>
      <c r="E319" s="685">
        <v>0</v>
      </c>
      <c r="F319" s="685">
        <v>0</v>
      </c>
      <c r="G319" s="685">
        <v>0</v>
      </c>
      <c r="H319" s="685">
        <v>0</v>
      </c>
      <c r="I319" s="685">
        <v>0</v>
      </c>
      <c r="J319" s="685">
        <v>0</v>
      </c>
      <c r="K319" s="685">
        <v>0</v>
      </c>
      <c r="L319" s="685">
        <v>0</v>
      </c>
      <c r="M319" s="685">
        <v>0</v>
      </c>
      <c r="N319" s="685">
        <v>0</v>
      </c>
      <c r="O319" s="685">
        <v>0</v>
      </c>
      <c r="P319" s="685">
        <v>0</v>
      </c>
      <c r="Q319" s="685">
        <v>0</v>
      </c>
      <c r="R319" s="685">
        <v>0</v>
      </c>
      <c r="S319" s="685">
        <v>0</v>
      </c>
      <c r="T319" s="685">
        <v>0</v>
      </c>
      <c r="U319" s="685">
        <v>0</v>
      </c>
      <c r="V319" s="685">
        <v>0</v>
      </c>
      <c r="W319" s="685">
        <v>0</v>
      </c>
      <c r="X319" s="685">
        <v>0</v>
      </c>
      <c r="Y319" s="685">
        <v>0</v>
      </c>
      <c r="Z319" s="685">
        <v>0</v>
      </c>
      <c r="AA319" s="685">
        <v>0</v>
      </c>
      <c r="AB319" s="685">
        <v>0</v>
      </c>
      <c r="AC319" s="685">
        <v>0</v>
      </c>
      <c r="AD319" s="685">
        <v>0</v>
      </c>
      <c r="AE319" s="685">
        <v>0</v>
      </c>
      <c r="AF319" s="685">
        <v>0</v>
      </c>
      <c r="AG319" s="685">
        <v>0</v>
      </c>
      <c r="AH319" s="685">
        <v>0</v>
      </c>
      <c r="AI319" s="685">
        <v>0</v>
      </c>
      <c r="AJ319" s="685">
        <v>0</v>
      </c>
      <c r="AK319" s="698">
        <v>0</v>
      </c>
    </row>
    <row r="320" spans="1:37" s="697" customFormat="1" ht="22.5" x14ac:dyDescent="0.25">
      <c r="A320" s="873"/>
      <c r="B320" s="873"/>
      <c r="C320" s="695" t="s">
        <v>474</v>
      </c>
      <c r="D320" s="696">
        <f>D319+D318</f>
        <v>0</v>
      </c>
      <c r="E320" s="696">
        <f t="shared" ref="E320:AK320" si="31">E319+E318</f>
        <v>64</v>
      </c>
      <c r="F320" s="696">
        <f t="shared" si="31"/>
        <v>7</v>
      </c>
      <c r="G320" s="696">
        <f t="shared" si="31"/>
        <v>0</v>
      </c>
      <c r="H320" s="696">
        <f t="shared" si="31"/>
        <v>0</v>
      </c>
      <c r="I320" s="696">
        <f t="shared" si="31"/>
        <v>6</v>
      </c>
      <c r="J320" s="696">
        <f t="shared" si="31"/>
        <v>7</v>
      </c>
      <c r="K320" s="696">
        <f t="shared" si="31"/>
        <v>0</v>
      </c>
      <c r="L320" s="696">
        <f t="shared" si="31"/>
        <v>11</v>
      </c>
      <c r="M320" s="696">
        <f t="shared" si="31"/>
        <v>16</v>
      </c>
      <c r="N320" s="696">
        <f t="shared" si="31"/>
        <v>9</v>
      </c>
      <c r="O320" s="696">
        <f t="shared" si="31"/>
        <v>0</v>
      </c>
      <c r="P320" s="696">
        <f t="shared" si="31"/>
        <v>31</v>
      </c>
      <c r="Q320" s="696">
        <f t="shared" si="31"/>
        <v>0</v>
      </c>
      <c r="R320" s="696">
        <f t="shared" si="31"/>
        <v>0</v>
      </c>
      <c r="S320" s="696">
        <f t="shared" si="31"/>
        <v>6</v>
      </c>
      <c r="T320" s="696">
        <f t="shared" si="31"/>
        <v>5</v>
      </c>
      <c r="U320" s="696">
        <f t="shared" si="31"/>
        <v>1</v>
      </c>
      <c r="V320" s="696">
        <f t="shared" si="31"/>
        <v>0</v>
      </c>
      <c r="W320" s="696">
        <f t="shared" si="31"/>
        <v>0</v>
      </c>
      <c r="X320" s="696">
        <f t="shared" si="31"/>
        <v>4</v>
      </c>
      <c r="Y320" s="696">
        <f t="shared" si="31"/>
        <v>0</v>
      </c>
      <c r="Z320" s="696">
        <f t="shared" si="31"/>
        <v>10</v>
      </c>
      <c r="AA320" s="696">
        <f t="shared" si="31"/>
        <v>0</v>
      </c>
      <c r="AB320" s="696">
        <f t="shared" si="31"/>
        <v>5</v>
      </c>
      <c r="AC320" s="696">
        <f t="shared" si="31"/>
        <v>71</v>
      </c>
      <c r="AD320" s="696">
        <f t="shared" si="31"/>
        <v>105</v>
      </c>
      <c r="AE320" s="696">
        <f t="shared" si="31"/>
        <v>49</v>
      </c>
      <c r="AF320" s="696">
        <f t="shared" si="31"/>
        <v>0</v>
      </c>
      <c r="AG320" s="696">
        <f t="shared" si="31"/>
        <v>0</v>
      </c>
      <c r="AH320" s="696">
        <f t="shared" si="31"/>
        <v>0</v>
      </c>
      <c r="AI320" s="696">
        <f t="shared" si="31"/>
        <v>0</v>
      </c>
      <c r="AJ320" s="696">
        <f t="shared" si="31"/>
        <v>0</v>
      </c>
      <c r="AK320" s="699">
        <f t="shared" si="31"/>
        <v>0</v>
      </c>
    </row>
    <row r="321" spans="1:37" s="694" customFormat="1" ht="93" x14ac:dyDescent="0.25">
      <c r="A321" s="685">
        <v>267</v>
      </c>
      <c r="B321" s="683" t="s">
        <v>2786</v>
      </c>
      <c r="C321" s="521" t="s">
        <v>3192</v>
      </c>
      <c r="D321" s="685"/>
      <c r="E321" s="685">
        <v>10</v>
      </c>
      <c r="F321" s="685">
        <v>2</v>
      </c>
      <c r="G321" s="685"/>
      <c r="H321" s="685"/>
      <c r="I321" s="685"/>
      <c r="J321" s="685">
        <v>2</v>
      </c>
      <c r="K321" s="685"/>
      <c r="L321" s="685">
        <v>1</v>
      </c>
      <c r="M321" s="685">
        <v>2</v>
      </c>
      <c r="N321" s="685">
        <v>1</v>
      </c>
      <c r="O321" s="685"/>
      <c r="P321" s="685">
        <v>1</v>
      </c>
      <c r="Q321" s="685"/>
      <c r="R321" s="685"/>
      <c r="S321" s="685">
        <v>1</v>
      </c>
      <c r="T321" s="685"/>
      <c r="U321" s="685"/>
      <c r="V321" s="685"/>
      <c r="W321" s="685"/>
      <c r="X321" s="685"/>
      <c r="Y321" s="685"/>
      <c r="Z321" s="685">
        <v>1</v>
      </c>
      <c r="AA321" s="685"/>
      <c r="AB321" s="685"/>
      <c r="AC321" s="685">
        <v>5</v>
      </c>
      <c r="AD321" s="685">
        <v>5</v>
      </c>
      <c r="AE321" s="685">
        <v>1</v>
      </c>
      <c r="AF321" s="685"/>
      <c r="AG321" s="685"/>
      <c r="AH321" s="685"/>
      <c r="AI321" s="685"/>
      <c r="AJ321" s="685"/>
      <c r="AK321" s="698"/>
    </row>
    <row r="322" spans="1:37" s="694" customFormat="1" ht="69.75" x14ac:dyDescent="0.25">
      <c r="A322" s="685">
        <v>268</v>
      </c>
      <c r="B322" s="683" t="s">
        <v>3195</v>
      </c>
      <c r="C322" s="521" t="s">
        <v>3193</v>
      </c>
      <c r="D322" s="685"/>
      <c r="E322" s="685">
        <v>10</v>
      </c>
      <c r="F322" s="685">
        <v>1</v>
      </c>
      <c r="G322" s="685"/>
      <c r="H322" s="685"/>
      <c r="I322" s="685"/>
      <c r="J322" s="685">
        <v>2</v>
      </c>
      <c r="K322" s="685"/>
      <c r="L322" s="685">
        <v>2</v>
      </c>
      <c r="M322" s="685">
        <v>2</v>
      </c>
      <c r="N322" s="685">
        <v>2</v>
      </c>
      <c r="O322" s="685"/>
      <c r="P322" s="685">
        <v>2</v>
      </c>
      <c r="Q322" s="685"/>
      <c r="R322" s="685"/>
      <c r="S322" s="685">
        <v>2</v>
      </c>
      <c r="T322" s="685"/>
      <c r="U322" s="685"/>
      <c r="V322" s="685"/>
      <c r="W322" s="685"/>
      <c r="X322" s="685">
        <v>1</v>
      </c>
      <c r="Y322" s="685"/>
      <c r="Z322" s="685">
        <v>1</v>
      </c>
      <c r="AA322" s="685"/>
      <c r="AB322" s="685">
        <v>1</v>
      </c>
      <c r="AC322" s="685">
        <v>7</v>
      </c>
      <c r="AD322" s="685">
        <v>10</v>
      </c>
      <c r="AE322" s="685">
        <v>3</v>
      </c>
      <c r="AF322" s="685">
        <v>2</v>
      </c>
      <c r="AG322" s="685"/>
      <c r="AH322" s="685"/>
      <c r="AI322" s="685"/>
      <c r="AJ322" s="685"/>
      <c r="AK322" s="698"/>
    </row>
    <row r="323" spans="1:37" s="694" customFormat="1" ht="69.75" x14ac:dyDescent="0.25">
      <c r="A323" s="685">
        <v>269</v>
      </c>
      <c r="B323" s="683" t="s">
        <v>3498</v>
      </c>
      <c r="C323" s="521" t="s">
        <v>3198</v>
      </c>
      <c r="D323" s="685"/>
      <c r="E323" s="685">
        <v>5</v>
      </c>
      <c r="F323" s="685">
        <v>1</v>
      </c>
      <c r="G323" s="685"/>
      <c r="H323" s="685"/>
      <c r="I323" s="685"/>
      <c r="J323" s="685">
        <v>1</v>
      </c>
      <c r="K323" s="685"/>
      <c r="L323" s="685">
        <v>1</v>
      </c>
      <c r="M323" s="685">
        <v>2</v>
      </c>
      <c r="N323" s="685">
        <v>1</v>
      </c>
      <c r="O323" s="685"/>
      <c r="P323" s="685">
        <v>1</v>
      </c>
      <c r="Q323" s="685"/>
      <c r="R323" s="685"/>
      <c r="S323" s="685">
        <v>1</v>
      </c>
      <c r="T323" s="685"/>
      <c r="U323" s="685"/>
      <c r="V323" s="685"/>
      <c r="W323" s="685"/>
      <c r="X323" s="685"/>
      <c r="Y323" s="685"/>
      <c r="Z323" s="685">
        <v>1</v>
      </c>
      <c r="AA323" s="685"/>
      <c r="AB323" s="685"/>
      <c r="AC323" s="685">
        <v>5</v>
      </c>
      <c r="AD323" s="685">
        <v>5</v>
      </c>
      <c r="AE323" s="685">
        <v>1</v>
      </c>
      <c r="AF323" s="685"/>
      <c r="AG323" s="685"/>
      <c r="AH323" s="685"/>
      <c r="AI323" s="685"/>
      <c r="AJ323" s="685"/>
      <c r="AK323" s="698"/>
    </row>
    <row r="324" spans="1:37" s="694" customFormat="1" ht="116.25" x14ac:dyDescent="0.25">
      <c r="A324" s="685">
        <v>270</v>
      </c>
      <c r="B324" s="683" t="s">
        <v>3497</v>
      </c>
      <c r="C324" s="521" t="s">
        <v>4138</v>
      </c>
      <c r="D324" s="685"/>
      <c r="E324" s="685">
        <v>10</v>
      </c>
      <c r="F324" s="685">
        <v>1</v>
      </c>
      <c r="G324" s="685"/>
      <c r="H324" s="685"/>
      <c r="I324" s="685">
        <v>1</v>
      </c>
      <c r="J324" s="685">
        <v>1</v>
      </c>
      <c r="K324" s="685"/>
      <c r="L324" s="685">
        <v>1</v>
      </c>
      <c r="M324" s="685">
        <v>2</v>
      </c>
      <c r="N324" s="685">
        <v>1</v>
      </c>
      <c r="O324" s="685"/>
      <c r="P324" s="685">
        <v>5</v>
      </c>
      <c r="Q324" s="685"/>
      <c r="R324" s="685"/>
      <c r="S324" s="685">
        <v>1</v>
      </c>
      <c r="T324" s="685"/>
      <c r="U324" s="685"/>
      <c r="V324" s="685"/>
      <c r="W324" s="685"/>
      <c r="X324" s="685">
        <v>1</v>
      </c>
      <c r="Y324" s="685"/>
      <c r="Z324" s="685">
        <v>1</v>
      </c>
      <c r="AA324" s="685"/>
      <c r="AB324" s="685">
        <v>1</v>
      </c>
      <c r="AC324" s="685">
        <v>10</v>
      </c>
      <c r="AD324" s="685">
        <v>30</v>
      </c>
      <c r="AE324" s="685">
        <v>10</v>
      </c>
      <c r="AF324" s="685"/>
      <c r="AG324" s="685"/>
      <c r="AH324" s="685"/>
      <c r="AI324" s="685"/>
      <c r="AJ324" s="685"/>
      <c r="AK324" s="698"/>
    </row>
    <row r="325" spans="1:37" s="694" customFormat="1" ht="93" x14ac:dyDescent="0.25">
      <c r="A325" s="685">
        <v>271</v>
      </c>
      <c r="B325" s="683" t="s">
        <v>2787</v>
      </c>
      <c r="C325" s="521" t="s">
        <v>3199</v>
      </c>
      <c r="D325" s="685"/>
      <c r="E325" s="685">
        <v>12</v>
      </c>
      <c r="F325" s="685">
        <v>2</v>
      </c>
      <c r="G325" s="685"/>
      <c r="H325" s="685"/>
      <c r="I325" s="685"/>
      <c r="J325" s="685">
        <v>2</v>
      </c>
      <c r="K325" s="685"/>
      <c r="L325" s="685">
        <v>2</v>
      </c>
      <c r="M325" s="685">
        <v>2</v>
      </c>
      <c r="N325" s="685">
        <v>2</v>
      </c>
      <c r="O325" s="685"/>
      <c r="P325" s="685">
        <v>2</v>
      </c>
      <c r="Q325" s="685"/>
      <c r="R325" s="685"/>
      <c r="S325" s="685">
        <v>1</v>
      </c>
      <c r="T325" s="685">
        <v>1</v>
      </c>
      <c r="U325" s="685"/>
      <c r="V325" s="685"/>
      <c r="W325" s="685"/>
      <c r="X325" s="685">
        <v>1</v>
      </c>
      <c r="Y325" s="685"/>
      <c r="Z325" s="685">
        <v>1</v>
      </c>
      <c r="AA325" s="685"/>
      <c r="AB325" s="685">
        <v>1</v>
      </c>
      <c r="AC325" s="685">
        <v>7</v>
      </c>
      <c r="AD325" s="685">
        <v>10</v>
      </c>
      <c r="AE325" s="685">
        <v>3</v>
      </c>
      <c r="AF325" s="685">
        <v>2</v>
      </c>
      <c r="AG325" s="685"/>
      <c r="AH325" s="685"/>
      <c r="AI325" s="685"/>
      <c r="AJ325" s="685"/>
      <c r="AK325" s="698"/>
    </row>
    <row r="326" spans="1:37" s="694" customFormat="1" ht="69.75" x14ac:dyDescent="0.25">
      <c r="A326" s="685">
        <v>272</v>
      </c>
      <c r="B326" s="683" t="s">
        <v>2788</v>
      </c>
      <c r="C326" s="521" t="s">
        <v>3201</v>
      </c>
      <c r="D326" s="685"/>
      <c r="E326" s="685">
        <v>5</v>
      </c>
      <c r="F326" s="685">
        <v>1</v>
      </c>
      <c r="G326" s="685"/>
      <c r="H326" s="685"/>
      <c r="I326" s="685"/>
      <c r="J326" s="685">
        <v>1</v>
      </c>
      <c r="K326" s="685"/>
      <c r="L326" s="685">
        <v>1</v>
      </c>
      <c r="M326" s="685">
        <v>2</v>
      </c>
      <c r="N326" s="685">
        <v>1</v>
      </c>
      <c r="O326" s="685"/>
      <c r="P326" s="685">
        <v>1</v>
      </c>
      <c r="Q326" s="685"/>
      <c r="R326" s="685"/>
      <c r="S326" s="685">
        <v>1</v>
      </c>
      <c r="T326" s="685"/>
      <c r="U326" s="685"/>
      <c r="V326" s="685"/>
      <c r="W326" s="685">
        <v>1</v>
      </c>
      <c r="X326" s="685"/>
      <c r="Y326" s="685"/>
      <c r="Z326" s="685">
        <v>1</v>
      </c>
      <c r="AA326" s="685"/>
      <c r="AB326" s="685"/>
      <c r="AC326" s="685">
        <v>5</v>
      </c>
      <c r="AD326" s="685">
        <v>5</v>
      </c>
      <c r="AE326" s="685">
        <v>1</v>
      </c>
      <c r="AF326" s="685"/>
      <c r="AG326" s="685"/>
      <c r="AH326" s="685"/>
      <c r="AI326" s="685"/>
      <c r="AJ326" s="685"/>
      <c r="AK326" s="698"/>
    </row>
    <row r="327" spans="1:37" s="694" customFormat="1" ht="69.75" x14ac:dyDescent="0.25">
      <c r="A327" s="685">
        <v>273</v>
      </c>
      <c r="B327" s="683" t="s">
        <v>2789</v>
      </c>
      <c r="C327" s="521" t="s">
        <v>3200</v>
      </c>
      <c r="D327" s="685"/>
      <c r="E327" s="685">
        <v>10</v>
      </c>
      <c r="F327" s="685">
        <v>1</v>
      </c>
      <c r="G327" s="685"/>
      <c r="H327" s="685"/>
      <c r="I327" s="685"/>
      <c r="J327" s="685">
        <v>2</v>
      </c>
      <c r="K327" s="685"/>
      <c r="L327" s="685">
        <v>2</v>
      </c>
      <c r="M327" s="685">
        <v>2</v>
      </c>
      <c r="N327" s="685">
        <v>2</v>
      </c>
      <c r="O327" s="685"/>
      <c r="P327" s="685">
        <v>2</v>
      </c>
      <c r="Q327" s="685"/>
      <c r="R327" s="685"/>
      <c r="S327" s="685">
        <v>2</v>
      </c>
      <c r="T327" s="685"/>
      <c r="U327" s="685"/>
      <c r="V327" s="685"/>
      <c r="W327" s="685"/>
      <c r="X327" s="685">
        <v>1</v>
      </c>
      <c r="Y327" s="685"/>
      <c r="Z327" s="685">
        <v>1</v>
      </c>
      <c r="AA327" s="685"/>
      <c r="AB327" s="685">
        <v>1</v>
      </c>
      <c r="AC327" s="685">
        <v>7</v>
      </c>
      <c r="AD327" s="685">
        <v>10</v>
      </c>
      <c r="AE327" s="685">
        <v>3</v>
      </c>
      <c r="AF327" s="685">
        <v>2</v>
      </c>
      <c r="AG327" s="685"/>
      <c r="AH327" s="685"/>
      <c r="AI327" s="685"/>
      <c r="AJ327" s="685"/>
      <c r="AK327" s="698"/>
    </row>
    <row r="328" spans="1:37" s="694" customFormat="1" ht="176.25" customHeight="1" x14ac:dyDescent="0.25">
      <c r="A328" s="685">
        <v>274</v>
      </c>
      <c r="B328" s="683" t="s">
        <v>3499</v>
      </c>
      <c r="C328" s="521" t="s">
        <v>4623</v>
      </c>
      <c r="D328" s="685"/>
      <c r="E328" s="685">
        <v>10</v>
      </c>
      <c r="F328" s="685">
        <v>1</v>
      </c>
      <c r="G328" s="685"/>
      <c r="H328" s="685"/>
      <c r="I328" s="685"/>
      <c r="J328" s="685">
        <v>1</v>
      </c>
      <c r="K328" s="685"/>
      <c r="L328" s="685">
        <v>2</v>
      </c>
      <c r="M328" s="685">
        <v>2</v>
      </c>
      <c r="N328" s="685">
        <v>2</v>
      </c>
      <c r="O328" s="685"/>
      <c r="P328" s="685">
        <v>2</v>
      </c>
      <c r="Q328" s="685"/>
      <c r="R328" s="685"/>
      <c r="S328" s="685">
        <v>2</v>
      </c>
      <c r="T328" s="685"/>
      <c r="U328" s="685"/>
      <c r="V328" s="685"/>
      <c r="W328" s="685"/>
      <c r="X328" s="685">
        <v>1</v>
      </c>
      <c r="Y328" s="685"/>
      <c r="Z328" s="685">
        <v>1</v>
      </c>
      <c r="AA328" s="685"/>
      <c r="AB328" s="685">
        <v>1</v>
      </c>
      <c r="AC328" s="685">
        <v>7</v>
      </c>
      <c r="AD328" s="685">
        <v>10</v>
      </c>
      <c r="AE328" s="685">
        <v>3</v>
      </c>
      <c r="AF328" s="685"/>
      <c r="AG328" s="685"/>
      <c r="AH328" s="685"/>
      <c r="AI328" s="685"/>
      <c r="AJ328" s="685"/>
      <c r="AK328" s="698"/>
    </row>
    <row r="329" spans="1:37" s="694" customFormat="1" ht="69.75" x14ac:dyDescent="0.25">
      <c r="A329" s="685">
        <v>275</v>
      </c>
      <c r="B329" s="683" t="s">
        <v>2790</v>
      </c>
      <c r="C329" s="521" t="s">
        <v>5415</v>
      </c>
      <c r="D329" s="685"/>
      <c r="E329" s="685">
        <v>5</v>
      </c>
      <c r="F329" s="685">
        <v>1</v>
      </c>
      <c r="G329" s="685"/>
      <c r="H329" s="685"/>
      <c r="I329" s="685"/>
      <c r="J329" s="685">
        <v>1</v>
      </c>
      <c r="K329" s="685"/>
      <c r="L329" s="685">
        <v>1</v>
      </c>
      <c r="M329" s="685">
        <v>2</v>
      </c>
      <c r="N329" s="685">
        <v>1</v>
      </c>
      <c r="O329" s="685"/>
      <c r="P329" s="685">
        <v>1</v>
      </c>
      <c r="Q329" s="685"/>
      <c r="R329" s="685"/>
      <c r="S329" s="685"/>
      <c r="T329" s="685">
        <v>1</v>
      </c>
      <c r="U329" s="685"/>
      <c r="V329" s="685"/>
      <c r="W329" s="685">
        <v>1</v>
      </c>
      <c r="X329" s="685"/>
      <c r="Y329" s="685"/>
      <c r="Z329" s="685">
        <v>1</v>
      </c>
      <c r="AA329" s="685"/>
      <c r="AB329" s="685"/>
      <c r="AC329" s="685">
        <v>5</v>
      </c>
      <c r="AD329" s="685">
        <v>5</v>
      </c>
      <c r="AE329" s="685">
        <v>1</v>
      </c>
      <c r="AF329" s="685"/>
      <c r="AG329" s="685"/>
      <c r="AH329" s="685"/>
      <c r="AI329" s="685"/>
      <c r="AJ329" s="685"/>
      <c r="AK329" s="698"/>
    </row>
    <row r="330" spans="1:37" s="694" customFormat="1" ht="93" x14ac:dyDescent="0.25">
      <c r="A330" s="685">
        <v>276</v>
      </c>
      <c r="B330" s="683" t="s">
        <v>3196</v>
      </c>
      <c r="C330" s="521" t="s">
        <v>3005</v>
      </c>
      <c r="D330" s="685"/>
      <c r="E330" s="685">
        <v>5</v>
      </c>
      <c r="F330" s="685">
        <v>1</v>
      </c>
      <c r="G330" s="685"/>
      <c r="H330" s="685"/>
      <c r="I330" s="685"/>
      <c r="J330" s="685">
        <v>1</v>
      </c>
      <c r="K330" s="685"/>
      <c r="L330" s="685">
        <v>1</v>
      </c>
      <c r="M330" s="685">
        <v>2</v>
      </c>
      <c r="N330" s="685">
        <v>1</v>
      </c>
      <c r="O330" s="685"/>
      <c r="P330" s="685">
        <v>1</v>
      </c>
      <c r="Q330" s="685"/>
      <c r="R330" s="685"/>
      <c r="S330" s="685">
        <v>1</v>
      </c>
      <c r="T330" s="685"/>
      <c r="U330" s="685"/>
      <c r="V330" s="685"/>
      <c r="W330" s="685"/>
      <c r="X330" s="685"/>
      <c r="Y330" s="685"/>
      <c r="Z330" s="685">
        <v>1</v>
      </c>
      <c r="AA330" s="685"/>
      <c r="AB330" s="685"/>
      <c r="AC330" s="685">
        <v>5</v>
      </c>
      <c r="AD330" s="685">
        <v>5</v>
      </c>
      <c r="AE330" s="685">
        <v>1</v>
      </c>
      <c r="AF330" s="685"/>
      <c r="AG330" s="685"/>
      <c r="AH330" s="685"/>
      <c r="AI330" s="685"/>
      <c r="AJ330" s="685"/>
      <c r="AK330" s="698"/>
    </row>
    <row r="331" spans="1:37" s="694" customFormat="1" ht="116.25" x14ac:dyDescent="0.25">
      <c r="A331" s="685">
        <v>277</v>
      </c>
      <c r="B331" s="683" t="s">
        <v>2791</v>
      </c>
      <c r="C331" s="521" t="s">
        <v>3202</v>
      </c>
      <c r="D331" s="685"/>
      <c r="E331" s="685">
        <v>5</v>
      </c>
      <c r="F331" s="685">
        <v>1</v>
      </c>
      <c r="G331" s="685"/>
      <c r="H331" s="685"/>
      <c r="I331" s="685"/>
      <c r="J331" s="685">
        <v>1</v>
      </c>
      <c r="K331" s="685"/>
      <c r="L331" s="685">
        <v>1</v>
      </c>
      <c r="M331" s="685">
        <v>2</v>
      </c>
      <c r="N331" s="685">
        <v>1</v>
      </c>
      <c r="O331" s="685"/>
      <c r="P331" s="685">
        <v>1</v>
      </c>
      <c r="Q331" s="685"/>
      <c r="R331" s="685"/>
      <c r="S331" s="685">
        <v>1</v>
      </c>
      <c r="T331" s="685"/>
      <c r="U331" s="685"/>
      <c r="V331" s="685"/>
      <c r="W331" s="685"/>
      <c r="X331" s="685"/>
      <c r="Y331" s="685"/>
      <c r="Z331" s="685">
        <v>1</v>
      </c>
      <c r="AA331" s="685"/>
      <c r="AB331" s="685"/>
      <c r="AC331" s="685">
        <v>5</v>
      </c>
      <c r="AD331" s="685">
        <v>5</v>
      </c>
      <c r="AE331" s="685">
        <v>1</v>
      </c>
      <c r="AF331" s="685"/>
      <c r="AG331" s="685"/>
      <c r="AH331" s="685"/>
      <c r="AI331" s="685"/>
      <c r="AJ331" s="685"/>
      <c r="AK331" s="698"/>
    </row>
    <row r="332" spans="1:37" s="694" customFormat="1" ht="93" x14ac:dyDescent="0.25">
      <c r="A332" s="685">
        <v>278</v>
      </c>
      <c r="B332" s="683" t="s">
        <v>2792</v>
      </c>
      <c r="C332" s="521" t="s">
        <v>3203</v>
      </c>
      <c r="D332" s="685"/>
      <c r="E332" s="685">
        <v>5</v>
      </c>
      <c r="F332" s="685">
        <v>1</v>
      </c>
      <c r="G332" s="685"/>
      <c r="H332" s="685"/>
      <c r="I332" s="685"/>
      <c r="J332" s="685">
        <v>1</v>
      </c>
      <c r="K332" s="685"/>
      <c r="L332" s="685">
        <v>1</v>
      </c>
      <c r="M332" s="685">
        <v>2</v>
      </c>
      <c r="N332" s="685">
        <v>1</v>
      </c>
      <c r="O332" s="685"/>
      <c r="P332" s="685">
        <v>1</v>
      </c>
      <c r="Q332" s="685"/>
      <c r="R332" s="685"/>
      <c r="S332" s="685">
        <v>1</v>
      </c>
      <c r="T332" s="685"/>
      <c r="U332" s="685"/>
      <c r="V332" s="685"/>
      <c r="W332" s="685"/>
      <c r="X332" s="685"/>
      <c r="Y332" s="685"/>
      <c r="Z332" s="685">
        <v>1</v>
      </c>
      <c r="AA332" s="685"/>
      <c r="AB332" s="685"/>
      <c r="AC332" s="685">
        <v>5</v>
      </c>
      <c r="AD332" s="685">
        <v>5</v>
      </c>
      <c r="AE332" s="685">
        <v>1</v>
      </c>
      <c r="AF332" s="685"/>
      <c r="AG332" s="685"/>
      <c r="AH332" s="685"/>
      <c r="AI332" s="685"/>
      <c r="AJ332" s="685"/>
      <c r="AK332" s="698"/>
    </row>
    <row r="333" spans="1:37" s="694" customFormat="1" ht="205.5" customHeight="1" x14ac:dyDescent="0.25">
      <c r="A333" s="685">
        <v>279</v>
      </c>
      <c r="B333" s="683" t="s">
        <v>3197</v>
      </c>
      <c r="C333" s="521" t="s">
        <v>4140</v>
      </c>
      <c r="D333" s="685"/>
      <c r="E333" s="685">
        <v>20</v>
      </c>
      <c r="F333" s="685">
        <v>2</v>
      </c>
      <c r="G333" s="685"/>
      <c r="H333" s="685"/>
      <c r="I333" s="685"/>
      <c r="J333" s="685">
        <v>2</v>
      </c>
      <c r="K333" s="685"/>
      <c r="L333" s="685">
        <v>2</v>
      </c>
      <c r="M333" s="685">
        <v>2</v>
      </c>
      <c r="N333" s="685">
        <v>2</v>
      </c>
      <c r="O333" s="685"/>
      <c r="P333" s="685">
        <v>2</v>
      </c>
      <c r="Q333" s="685"/>
      <c r="R333" s="685"/>
      <c r="S333" s="685">
        <v>2</v>
      </c>
      <c r="T333" s="685"/>
      <c r="U333" s="685"/>
      <c r="V333" s="685"/>
      <c r="W333" s="685"/>
      <c r="X333" s="685">
        <v>1</v>
      </c>
      <c r="Y333" s="685"/>
      <c r="Z333" s="685">
        <v>1</v>
      </c>
      <c r="AA333" s="685"/>
      <c r="AB333" s="685">
        <v>1</v>
      </c>
      <c r="AC333" s="685">
        <v>7</v>
      </c>
      <c r="AD333" s="685">
        <v>10</v>
      </c>
      <c r="AE333" s="685">
        <v>3</v>
      </c>
      <c r="AF333" s="685">
        <v>2</v>
      </c>
      <c r="AG333" s="685"/>
      <c r="AH333" s="685"/>
      <c r="AI333" s="685"/>
      <c r="AJ333" s="685"/>
      <c r="AK333" s="698"/>
    </row>
    <row r="334" spans="1:37" s="694" customFormat="1" ht="69.75" x14ac:dyDescent="0.25">
      <c r="A334" s="685">
        <v>280</v>
      </c>
      <c r="B334" s="683" t="s">
        <v>2793</v>
      </c>
      <c r="C334" s="521" t="s">
        <v>3006</v>
      </c>
      <c r="D334" s="685"/>
      <c r="E334" s="685">
        <v>5</v>
      </c>
      <c r="F334" s="685">
        <v>1</v>
      </c>
      <c r="G334" s="685"/>
      <c r="H334" s="685"/>
      <c r="I334" s="685"/>
      <c r="J334" s="685">
        <v>1</v>
      </c>
      <c r="K334" s="685"/>
      <c r="L334" s="685">
        <v>1</v>
      </c>
      <c r="M334" s="685">
        <v>2</v>
      </c>
      <c r="N334" s="685">
        <v>1</v>
      </c>
      <c r="O334" s="685"/>
      <c r="P334" s="685">
        <v>1</v>
      </c>
      <c r="Q334" s="685"/>
      <c r="R334" s="685"/>
      <c r="S334" s="685">
        <v>1</v>
      </c>
      <c r="T334" s="685"/>
      <c r="U334" s="685"/>
      <c r="V334" s="685"/>
      <c r="W334" s="685"/>
      <c r="X334" s="685"/>
      <c r="Y334" s="685"/>
      <c r="Z334" s="685">
        <v>1</v>
      </c>
      <c r="AA334" s="685"/>
      <c r="AB334" s="685"/>
      <c r="AC334" s="685">
        <v>5</v>
      </c>
      <c r="AD334" s="685">
        <v>5</v>
      </c>
      <c r="AE334" s="685">
        <v>1</v>
      </c>
      <c r="AF334" s="685"/>
      <c r="AG334" s="685"/>
      <c r="AH334" s="685"/>
      <c r="AI334" s="685"/>
      <c r="AJ334" s="685"/>
      <c r="AK334" s="698"/>
    </row>
    <row r="335" spans="1:37" s="694" customFormat="1" ht="209.25" customHeight="1" x14ac:dyDescent="0.25">
      <c r="A335" s="685">
        <v>281</v>
      </c>
      <c r="B335" s="683" t="s">
        <v>2017</v>
      </c>
      <c r="C335" s="709" t="s">
        <v>4139</v>
      </c>
      <c r="D335" s="698"/>
      <c r="E335" s="698">
        <v>5</v>
      </c>
      <c r="F335" s="698">
        <v>1</v>
      </c>
      <c r="G335" s="698"/>
      <c r="H335" s="698"/>
      <c r="I335" s="698"/>
      <c r="J335" s="698">
        <v>1</v>
      </c>
      <c r="K335" s="698"/>
      <c r="L335" s="698">
        <v>1</v>
      </c>
      <c r="M335" s="698">
        <v>2</v>
      </c>
      <c r="N335" s="698">
        <v>1</v>
      </c>
      <c r="O335" s="698"/>
      <c r="P335" s="698">
        <v>1</v>
      </c>
      <c r="Q335" s="698"/>
      <c r="R335" s="698"/>
      <c r="S335" s="698">
        <v>1</v>
      </c>
      <c r="T335" s="698"/>
      <c r="U335" s="698"/>
      <c r="V335" s="698"/>
      <c r="W335" s="698"/>
      <c r="X335" s="698"/>
      <c r="Y335" s="698"/>
      <c r="Z335" s="698">
        <v>1</v>
      </c>
      <c r="AA335" s="698"/>
      <c r="AB335" s="698"/>
      <c r="AC335" s="698">
        <v>5</v>
      </c>
      <c r="AD335" s="698">
        <v>5</v>
      </c>
      <c r="AE335" s="698">
        <v>1</v>
      </c>
      <c r="AF335" s="698"/>
      <c r="AG335" s="698"/>
      <c r="AH335" s="698"/>
      <c r="AI335" s="698"/>
      <c r="AJ335" s="698"/>
      <c r="AK335" s="698"/>
    </row>
    <row r="336" spans="1:37" s="697" customFormat="1" ht="22.5" x14ac:dyDescent="0.25">
      <c r="A336" s="871"/>
      <c r="B336" s="871"/>
      <c r="C336" s="695" t="s">
        <v>97</v>
      </c>
      <c r="D336" s="696"/>
      <c r="E336" s="696">
        <f>SUM(E321:E335)</f>
        <v>122</v>
      </c>
      <c r="F336" s="696">
        <f t="shared" ref="F336:AK336" si="32">SUM(F321:F335)</f>
        <v>18</v>
      </c>
      <c r="G336" s="696">
        <f t="shared" si="32"/>
        <v>0</v>
      </c>
      <c r="H336" s="696">
        <f t="shared" si="32"/>
        <v>0</v>
      </c>
      <c r="I336" s="696">
        <f t="shared" si="32"/>
        <v>1</v>
      </c>
      <c r="J336" s="696">
        <f t="shared" si="32"/>
        <v>20</v>
      </c>
      <c r="K336" s="696">
        <f t="shared" si="32"/>
        <v>0</v>
      </c>
      <c r="L336" s="696">
        <f t="shared" si="32"/>
        <v>20</v>
      </c>
      <c r="M336" s="696">
        <f t="shared" si="32"/>
        <v>30</v>
      </c>
      <c r="N336" s="696">
        <f t="shared" si="32"/>
        <v>20</v>
      </c>
      <c r="O336" s="696">
        <f t="shared" si="32"/>
        <v>0</v>
      </c>
      <c r="P336" s="696">
        <f t="shared" si="32"/>
        <v>24</v>
      </c>
      <c r="Q336" s="696">
        <f t="shared" si="32"/>
        <v>0</v>
      </c>
      <c r="R336" s="696">
        <f t="shared" si="32"/>
        <v>0</v>
      </c>
      <c r="S336" s="696">
        <f t="shared" si="32"/>
        <v>18</v>
      </c>
      <c r="T336" s="696">
        <f t="shared" si="32"/>
        <v>2</v>
      </c>
      <c r="U336" s="696">
        <f t="shared" si="32"/>
        <v>0</v>
      </c>
      <c r="V336" s="696">
        <f t="shared" si="32"/>
        <v>0</v>
      </c>
      <c r="W336" s="696">
        <f t="shared" si="32"/>
        <v>2</v>
      </c>
      <c r="X336" s="696">
        <f t="shared" si="32"/>
        <v>6</v>
      </c>
      <c r="Y336" s="696">
        <f t="shared" si="32"/>
        <v>0</v>
      </c>
      <c r="Z336" s="696">
        <f t="shared" si="32"/>
        <v>15</v>
      </c>
      <c r="AA336" s="696">
        <f t="shared" si="32"/>
        <v>0</v>
      </c>
      <c r="AB336" s="696">
        <f t="shared" si="32"/>
        <v>6</v>
      </c>
      <c r="AC336" s="696">
        <f t="shared" si="32"/>
        <v>90</v>
      </c>
      <c r="AD336" s="696">
        <f t="shared" si="32"/>
        <v>125</v>
      </c>
      <c r="AE336" s="696">
        <f t="shared" si="32"/>
        <v>34</v>
      </c>
      <c r="AF336" s="696">
        <f t="shared" si="32"/>
        <v>8</v>
      </c>
      <c r="AG336" s="696">
        <f t="shared" si="32"/>
        <v>0</v>
      </c>
      <c r="AH336" s="696">
        <f t="shared" si="32"/>
        <v>0</v>
      </c>
      <c r="AI336" s="696">
        <f t="shared" si="32"/>
        <v>0</v>
      </c>
      <c r="AJ336" s="696">
        <f t="shared" si="32"/>
        <v>0</v>
      </c>
      <c r="AK336" s="696">
        <f t="shared" si="32"/>
        <v>0</v>
      </c>
    </row>
    <row r="337" spans="1:37" s="694" customFormat="1" ht="23.25" x14ac:dyDescent="0.25">
      <c r="A337" s="872"/>
      <c r="B337" s="872"/>
      <c r="C337" s="521" t="s">
        <v>3060</v>
      </c>
      <c r="D337" s="685">
        <v>4</v>
      </c>
      <c r="E337" s="685">
        <v>143</v>
      </c>
      <c r="F337" s="685">
        <v>9</v>
      </c>
      <c r="G337" s="685">
        <v>9</v>
      </c>
      <c r="H337" s="685">
        <v>0</v>
      </c>
      <c r="I337" s="685">
        <v>1</v>
      </c>
      <c r="J337" s="685">
        <v>0</v>
      </c>
      <c r="K337" s="685">
        <v>0</v>
      </c>
      <c r="L337" s="685">
        <v>3</v>
      </c>
      <c r="M337" s="685">
        <v>5</v>
      </c>
      <c r="N337" s="685">
        <v>0</v>
      </c>
      <c r="O337" s="685">
        <v>0</v>
      </c>
      <c r="P337" s="685">
        <v>0</v>
      </c>
      <c r="Q337" s="685">
        <v>0</v>
      </c>
      <c r="R337" s="685">
        <v>0</v>
      </c>
      <c r="S337" s="685">
        <v>0</v>
      </c>
      <c r="T337" s="685">
        <v>4</v>
      </c>
      <c r="U337" s="685">
        <v>0</v>
      </c>
      <c r="V337" s="685">
        <v>1</v>
      </c>
      <c r="W337" s="685">
        <v>0</v>
      </c>
      <c r="X337" s="685">
        <v>0</v>
      </c>
      <c r="Y337" s="685">
        <v>3</v>
      </c>
      <c r="Z337" s="685">
        <v>2</v>
      </c>
      <c r="AA337" s="685">
        <v>0</v>
      </c>
      <c r="AB337" s="685">
        <v>4</v>
      </c>
      <c r="AC337" s="685">
        <v>10</v>
      </c>
      <c r="AD337" s="685">
        <v>30</v>
      </c>
      <c r="AE337" s="685">
        <v>9</v>
      </c>
      <c r="AF337" s="685">
        <v>0</v>
      </c>
      <c r="AG337" s="685">
        <v>0</v>
      </c>
      <c r="AH337" s="685">
        <v>0</v>
      </c>
      <c r="AI337" s="685">
        <v>0</v>
      </c>
      <c r="AJ337" s="685">
        <v>0</v>
      </c>
      <c r="AK337" s="698">
        <v>0</v>
      </c>
    </row>
    <row r="338" spans="1:37" s="697" customFormat="1" ht="22.5" x14ac:dyDescent="0.25">
      <c r="A338" s="873"/>
      <c r="B338" s="873"/>
      <c r="C338" s="695" t="s">
        <v>474</v>
      </c>
      <c r="D338" s="696">
        <f>D337+D336</f>
        <v>4</v>
      </c>
      <c r="E338" s="696">
        <f>E336+E337</f>
        <v>265</v>
      </c>
      <c r="F338" s="696">
        <f t="shared" ref="F338:AK338" si="33">F336+F337</f>
        <v>27</v>
      </c>
      <c r="G338" s="696">
        <f t="shared" si="33"/>
        <v>9</v>
      </c>
      <c r="H338" s="696">
        <f t="shared" si="33"/>
        <v>0</v>
      </c>
      <c r="I338" s="696">
        <f t="shared" si="33"/>
        <v>2</v>
      </c>
      <c r="J338" s="696">
        <f t="shared" si="33"/>
        <v>20</v>
      </c>
      <c r="K338" s="696">
        <f t="shared" si="33"/>
        <v>0</v>
      </c>
      <c r="L338" s="696">
        <f t="shared" si="33"/>
        <v>23</v>
      </c>
      <c r="M338" s="696">
        <f t="shared" si="33"/>
        <v>35</v>
      </c>
      <c r="N338" s="696">
        <f t="shared" si="33"/>
        <v>20</v>
      </c>
      <c r="O338" s="696">
        <f t="shared" si="33"/>
        <v>0</v>
      </c>
      <c r="P338" s="696">
        <f t="shared" si="33"/>
        <v>24</v>
      </c>
      <c r="Q338" s="696">
        <f t="shared" si="33"/>
        <v>0</v>
      </c>
      <c r="R338" s="696">
        <f t="shared" si="33"/>
        <v>0</v>
      </c>
      <c r="S338" s="696">
        <f t="shared" si="33"/>
        <v>18</v>
      </c>
      <c r="T338" s="696">
        <f t="shared" si="33"/>
        <v>6</v>
      </c>
      <c r="U338" s="696">
        <f t="shared" si="33"/>
        <v>0</v>
      </c>
      <c r="V338" s="696">
        <f t="shared" si="33"/>
        <v>1</v>
      </c>
      <c r="W338" s="696">
        <f t="shared" si="33"/>
        <v>2</v>
      </c>
      <c r="X338" s="696">
        <f t="shared" si="33"/>
        <v>6</v>
      </c>
      <c r="Y338" s="696">
        <f t="shared" si="33"/>
        <v>3</v>
      </c>
      <c r="Z338" s="696">
        <f t="shared" si="33"/>
        <v>17</v>
      </c>
      <c r="AA338" s="696">
        <f t="shared" si="33"/>
        <v>0</v>
      </c>
      <c r="AB338" s="696">
        <f t="shared" si="33"/>
        <v>10</v>
      </c>
      <c r="AC338" s="696">
        <f t="shared" si="33"/>
        <v>100</v>
      </c>
      <c r="AD338" s="696">
        <f t="shared" si="33"/>
        <v>155</v>
      </c>
      <c r="AE338" s="696">
        <f t="shared" si="33"/>
        <v>43</v>
      </c>
      <c r="AF338" s="696">
        <f t="shared" si="33"/>
        <v>8</v>
      </c>
      <c r="AG338" s="696">
        <f t="shared" si="33"/>
        <v>0</v>
      </c>
      <c r="AH338" s="696">
        <f t="shared" si="33"/>
        <v>0</v>
      </c>
      <c r="AI338" s="696">
        <f t="shared" si="33"/>
        <v>0</v>
      </c>
      <c r="AJ338" s="696">
        <f t="shared" si="33"/>
        <v>0</v>
      </c>
      <c r="AK338" s="696">
        <f t="shared" si="33"/>
        <v>0</v>
      </c>
    </row>
    <row r="339" spans="1:37" s="694" customFormat="1" ht="267.75" customHeight="1" x14ac:dyDescent="0.25">
      <c r="A339" s="685">
        <v>282</v>
      </c>
      <c r="B339" s="683" t="s">
        <v>2029</v>
      </c>
      <c r="C339" s="521" t="s">
        <v>3204</v>
      </c>
      <c r="D339" s="685"/>
      <c r="E339" s="717">
        <v>10</v>
      </c>
      <c r="F339" s="717">
        <v>2</v>
      </c>
      <c r="G339" s="717">
        <v>0</v>
      </c>
      <c r="H339" s="717">
        <v>0</v>
      </c>
      <c r="I339" s="717">
        <v>0</v>
      </c>
      <c r="J339" s="717">
        <v>2</v>
      </c>
      <c r="K339" s="717">
        <v>0</v>
      </c>
      <c r="L339" s="717">
        <v>2</v>
      </c>
      <c r="M339" s="717">
        <v>2</v>
      </c>
      <c r="N339" s="717">
        <v>2</v>
      </c>
      <c r="O339" s="717">
        <v>0</v>
      </c>
      <c r="P339" s="717">
        <v>2</v>
      </c>
      <c r="Q339" s="717">
        <v>0</v>
      </c>
      <c r="R339" s="717">
        <v>0</v>
      </c>
      <c r="S339" s="717">
        <v>2</v>
      </c>
      <c r="T339" s="717">
        <v>0</v>
      </c>
      <c r="U339" s="717">
        <v>0</v>
      </c>
      <c r="V339" s="717">
        <v>0</v>
      </c>
      <c r="W339" s="717">
        <v>0</v>
      </c>
      <c r="X339" s="717">
        <v>1</v>
      </c>
      <c r="Y339" s="717">
        <v>0</v>
      </c>
      <c r="Z339" s="717">
        <v>1</v>
      </c>
      <c r="AA339" s="717">
        <v>0</v>
      </c>
      <c r="AB339" s="717">
        <v>1</v>
      </c>
      <c r="AC339" s="717">
        <v>7</v>
      </c>
      <c r="AD339" s="717">
        <v>10</v>
      </c>
      <c r="AE339" s="717">
        <v>3</v>
      </c>
      <c r="AF339" s="717">
        <v>2</v>
      </c>
      <c r="AG339" s="717">
        <v>0</v>
      </c>
      <c r="AH339" s="717">
        <v>0</v>
      </c>
      <c r="AI339" s="717">
        <v>0</v>
      </c>
      <c r="AJ339" s="717">
        <v>0</v>
      </c>
      <c r="AK339" s="718">
        <v>0</v>
      </c>
    </row>
    <row r="340" spans="1:37" s="694" customFormat="1" ht="325.5" x14ac:dyDescent="0.25">
      <c r="A340" s="685">
        <v>283</v>
      </c>
      <c r="B340" s="683" t="s">
        <v>2029</v>
      </c>
      <c r="C340" s="521" t="s">
        <v>4141</v>
      </c>
      <c r="D340" s="685"/>
      <c r="E340" s="717">
        <v>20</v>
      </c>
      <c r="F340" s="717">
        <v>2</v>
      </c>
      <c r="G340" s="717">
        <v>0</v>
      </c>
      <c r="H340" s="717">
        <v>0</v>
      </c>
      <c r="I340" s="717">
        <v>1</v>
      </c>
      <c r="J340" s="717">
        <v>2</v>
      </c>
      <c r="K340" s="717">
        <v>1</v>
      </c>
      <c r="L340" s="717">
        <v>2</v>
      </c>
      <c r="M340" s="717">
        <v>3</v>
      </c>
      <c r="N340" s="717">
        <v>3</v>
      </c>
      <c r="O340" s="717">
        <v>0</v>
      </c>
      <c r="P340" s="717">
        <v>3</v>
      </c>
      <c r="Q340" s="717">
        <v>0</v>
      </c>
      <c r="R340" s="717">
        <v>0</v>
      </c>
      <c r="S340" s="717">
        <v>2</v>
      </c>
      <c r="T340" s="717">
        <v>0</v>
      </c>
      <c r="U340" s="717">
        <v>0</v>
      </c>
      <c r="V340" s="717">
        <v>0</v>
      </c>
      <c r="W340" s="717">
        <v>0</v>
      </c>
      <c r="X340" s="717">
        <v>1</v>
      </c>
      <c r="Y340" s="717">
        <v>1</v>
      </c>
      <c r="Z340" s="717">
        <v>1</v>
      </c>
      <c r="AA340" s="717">
        <v>1</v>
      </c>
      <c r="AB340" s="717">
        <v>2</v>
      </c>
      <c r="AC340" s="717">
        <v>10</v>
      </c>
      <c r="AD340" s="717">
        <v>20</v>
      </c>
      <c r="AE340" s="717">
        <v>5</v>
      </c>
      <c r="AF340" s="717">
        <v>2</v>
      </c>
      <c r="AG340" s="717">
        <v>0</v>
      </c>
      <c r="AH340" s="717">
        <v>0</v>
      </c>
      <c r="AI340" s="717">
        <v>0</v>
      </c>
      <c r="AJ340" s="717">
        <v>0</v>
      </c>
      <c r="AK340" s="718">
        <v>0</v>
      </c>
    </row>
    <row r="341" spans="1:37" s="694" customFormat="1" ht="116.25" x14ac:dyDescent="0.25">
      <c r="A341" s="685">
        <v>284</v>
      </c>
      <c r="B341" s="683" t="s">
        <v>2017</v>
      </c>
      <c r="C341" s="521" t="s">
        <v>4142</v>
      </c>
      <c r="D341" s="685"/>
      <c r="E341" s="717">
        <v>5</v>
      </c>
      <c r="F341" s="717">
        <v>1</v>
      </c>
      <c r="G341" s="717"/>
      <c r="H341" s="717"/>
      <c r="I341" s="717">
        <v>1</v>
      </c>
      <c r="J341" s="717">
        <v>1</v>
      </c>
      <c r="K341" s="717"/>
      <c r="L341" s="717">
        <v>1</v>
      </c>
      <c r="M341" s="717">
        <v>2</v>
      </c>
      <c r="N341" s="717">
        <v>1</v>
      </c>
      <c r="O341" s="717"/>
      <c r="P341" s="717">
        <v>1</v>
      </c>
      <c r="Q341" s="717"/>
      <c r="R341" s="717"/>
      <c r="S341" s="717"/>
      <c r="T341" s="717"/>
      <c r="U341" s="717"/>
      <c r="V341" s="717"/>
      <c r="W341" s="717"/>
      <c r="X341" s="717"/>
      <c r="Y341" s="717"/>
      <c r="Z341" s="717">
        <v>1</v>
      </c>
      <c r="AA341" s="717"/>
      <c r="AB341" s="717"/>
      <c r="AC341" s="717">
        <v>5</v>
      </c>
      <c r="AD341" s="717">
        <v>5</v>
      </c>
      <c r="AE341" s="717">
        <v>1</v>
      </c>
      <c r="AF341" s="717">
        <v>2</v>
      </c>
      <c r="AG341" s="717"/>
      <c r="AH341" s="717"/>
      <c r="AI341" s="717"/>
      <c r="AJ341" s="717"/>
      <c r="AK341" s="718"/>
    </row>
    <row r="342" spans="1:37" s="694" customFormat="1" ht="93" x14ac:dyDescent="0.25">
      <c r="A342" s="685">
        <v>285</v>
      </c>
      <c r="B342" s="683" t="s">
        <v>2017</v>
      </c>
      <c r="C342" s="710" t="s">
        <v>5201</v>
      </c>
      <c r="D342" s="698"/>
      <c r="E342" s="718">
        <v>10</v>
      </c>
      <c r="F342" s="718">
        <v>1</v>
      </c>
      <c r="G342" s="718">
        <v>0</v>
      </c>
      <c r="H342" s="718">
        <v>0</v>
      </c>
      <c r="I342" s="718">
        <v>0</v>
      </c>
      <c r="J342" s="718">
        <v>1</v>
      </c>
      <c r="K342" s="718">
        <v>0</v>
      </c>
      <c r="L342" s="718">
        <v>2</v>
      </c>
      <c r="M342" s="718">
        <v>2</v>
      </c>
      <c r="N342" s="718">
        <v>2</v>
      </c>
      <c r="O342" s="718">
        <v>0</v>
      </c>
      <c r="P342" s="719">
        <v>2</v>
      </c>
      <c r="Q342" s="718">
        <v>0</v>
      </c>
      <c r="R342" s="718">
        <v>0</v>
      </c>
      <c r="S342" s="718">
        <v>1</v>
      </c>
      <c r="T342" s="718">
        <v>1</v>
      </c>
      <c r="U342" s="718">
        <v>0</v>
      </c>
      <c r="V342" s="718">
        <v>0</v>
      </c>
      <c r="W342" s="718">
        <v>0</v>
      </c>
      <c r="X342" s="718">
        <v>1</v>
      </c>
      <c r="Y342" s="718">
        <v>0</v>
      </c>
      <c r="Z342" s="718">
        <v>1</v>
      </c>
      <c r="AA342" s="718">
        <v>0</v>
      </c>
      <c r="AB342" s="718">
        <v>1</v>
      </c>
      <c r="AC342" s="718">
        <v>7</v>
      </c>
      <c r="AD342" s="718">
        <v>10</v>
      </c>
      <c r="AE342" s="718">
        <v>3</v>
      </c>
      <c r="AF342" s="718">
        <v>2</v>
      </c>
      <c r="AG342" s="718"/>
      <c r="AH342" s="718"/>
      <c r="AI342" s="718"/>
      <c r="AJ342" s="718"/>
      <c r="AK342" s="718"/>
    </row>
    <row r="343" spans="1:37" s="694" customFormat="1" ht="93" x14ac:dyDescent="0.25">
      <c r="A343" s="685">
        <v>286</v>
      </c>
      <c r="B343" s="683" t="s">
        <v>2017</v>
      </c>
      <c r="C343" s="710" t="s">
        <v>5202</v>
      </c>
      <c r="D343" s="698"/>
      <c r="E343" s="718">
        <v>5</v>
      </c>
      <c r="F343" s="718">
        <v>1</v>
      </c>
      <c r="G343" s="718"/>
      <c r="H343" s="718"/>
      <c r="I343" s="718">
        <v>1</v>
      </c>
      <c r="J343" s="718">
        <v>1</v>
      </c>
      <c r="K343" s="718"/>
      <c r="L343" s="718">
        <v>1</v>
      </c>
      <c r="M343" s="718">
        <v>2</v>
      </c>
      <c r="N343" s="718">
        <v>1</v>
      </c>
      <c r="O343" s="718"/>
      <c r="P343" s="719">
        <v>1</v>
      </c>
      <c r="Q343" s="718"/>
      <c r="R343" s="718"/>
      <c r="S343" s="718"/>
      <c r="T343" s="718"/>
      <c r="U343" s="718"/>
      <c r="V343" s="718"/>
      <c r="W343" s="718"/>
      <c r="X343" s="718"/>
      <c r="Y343" s="718"/>
      <c r="Z343" s="718">
        <v>1</v>
      </c>
      <c r="AA343" s="718"/>
      <c r="AB343" s="718"/>
      <c r="AC343" s="718">
        <v>5</v>
      </c>
      <c r="AD343" s="718">
        <v>5</v>
      </c>
      <c r="AE343" s="718">
        <v>1</v>
      </c>
      <c r="AF343" s="718">
        <v>2</v>
      </c>
      <c r="AG343" s="718"/>
      <c r="AH343" s="718"/>
      <c r="AI343" s="718"/>
      <c r="AJ343" s="718"/>
      <c r="AK343" s="718"/>
    </row>
    <row r="344" spans="1:37" s="694" customFormat="1" ht="69.75" x14ac:dyDescent="0.25">
      <c r="A344" s="685">
        <v>287</v>
      </c>
      <c r="B344" s="683" t="s">
        <v>2018</v>
      </c>
      <c r="C344" s="521" t="s">
        <v>3205</v>
      </c>
      <c r="D344" s="685"/>
      <c r="E344" s="717">
        <v>5</v>
      </c>
      <c r="F344" s="687">
        <v>1</v>
      </c>
      <c r="G344" s="688"/>
      <c r="H344" s="688"/>
      <c r="I344" s="688"/>
      <c r="J344" s="688"/>
      <c r="K344" s="688"/>
      <c r="L344" s="688">
        <v>1</v>
      </c>
      <c r="M344" s="687">
        <v>2</v>
      </c>
      <c r="N344" s="687">
        <v>1</v>
      </c>
      <c r="O344" s="688"/>
      <c r="P344" s="720">
        <v>1</v>
      </c>
      <c r="Q344" s="688"/>
      <c r="R344" s="688"/>
      <c r="S344" s="688">
        <v>1</v>
      </c>
      <c r="T344" s="688"/>
      <c r="U344" s="687"/>
      <c r="V344" s="687"/>
      <c r="W344" s="687"/>
      <c r="X344" s="688"/>
      <c r="Y344" s="688"/>
      <c r="Z344" s="687">
        <v>1</v>
      </c>
      <c r="AA344" s="687"/>
      <c r="AB344" s="687"/>
      <c r="AC344" s="687">
        <v>5</v>
      </c>
      <c r="AD344" s="687">
        <v>5</v>
      </c>
      <c r="AE344" s="687">
        <v>1</v>
      </c>
      <c r="AF344" s="687">
        <v>1</v>
      </c>
      <c r="AG344" s="687"/>
      <c r="AH344" s="688"/>
      <c r="AI344" s="688"/>
      <c r="AJ344" s="688"/>
      <c r="AK344" s="707"/>
    </row>
    <row r="345" spans="1:37" s="694" customFormat="1" ht="46.5" x14ac:dyDescent="0.25">
      <c r="A345" s="685">
        <v>288</v>
      </c>
      <c r="B345" s="683" t="s">
        <v>2019</v>
      </c>
      <c r="C345" s="521" t="s">
        <v>3007</v>
      </c>
      <c r="D345" s="685"/>
      <c r="E345" s="717">
        <v>5</v>
      </c>
      <c r="F345" s="717">
        <v>1</v>
      </c>
      <c r="G345" s="717"/>
      <c r="H345" s="717"/>
      <c r="I345" s="717"/>
      <c r="J345" s="717"/>
      <c r="K345" s="717"/>
      <c r="L345" s="717">
        <v>1</v>
      </c>
      <c r="M345" s="717">
        <v>2</v>
      </c>
      <c r="N345" s="717">
        <v>1</v>
      </c>
      <c r="O345" s="717"/>
      <c r="P345" s="717">
        <v>1</v>
      </c>
      <c r="Q345" s="717"/>
      <c r="R345" s="717"/>
      <c r="S345" s="717">
        <v>1</v>
      </c>
      <c r="T345" s="717"/>
      <c r="U345" s="717"/>
      <c r="V345" s="717"/>
      <c r="W345" s="717"/>
      <c r="X345" s="717"/>
      <c r="Y345" s="717"/>
      <c r="Z345" s="717">
        <v>1</v>
      </c>
      <c r="AA345" s="717"/>
      <c r="AB345" s="717"/>
      <c r="AC345" s="717">
        <v>5</v>
      </c>
      <c r="AD345" s="717">
        <v>5</v>
      </c>
      <c r="AE345" s="717">
        <v>1</v>
      </c>
      <c r="AF345" s="717" t="s">
        <v>414</v>
      </c>
      <c r="AG345" s="717"/>
      <c r="AH345" s="717"/>
      <c r="AI345" s="717"/>
      <c r="AJ345" s="717"/>
      <c r="AK345" s="718"/>
    </row>
    <row r="346" spans="1:37" s="694" customFormat="1" ht="166.5" customHeight="1" x14ac:dyDescent="0.25">
      <c r="A346" s="685">
        <v>289</v>
      </c>
      <c r="B346" s="683" t="s">
        <v>2020</v>
      </c>
      <c r="C346" s="521" t="s">
        <v>3206</v>
      </c>
      <c r="D346" s="685"/>
      <c r="E346" s="717">
        <v>10</v>
      </c>
      <c r="F346" s="687">
        <v>1</v>
      </c>
      <c r="G346" s="688"/>
      <c r="H346" s="688">
        <v>0</v>
      </c>
      <c r="I346" s="688">
        <v>1</v>
      </c>
      <c r="J346" s="688">
        <v>1</v>
      </c>
      <c r="K346" s="688"/>
      <c r="L346" s="688">
        <v>2</v>
      </c>
      <c r="M346" s="687">
        <v>2</v>
      </c>
      <c r="N346" s="687">
        <v>2</v>
      </c>
      <c r="O346" s="687"/>
      <c r="P346" s="688">
        <v>5</v>
      </c>
      <c r="Q346" s="688"/>
      <c r="R346" s="688"/>
      <c r="S346" s="688">
        <v>1</v>
      </c>
      <c r="T346" s="688">
        <v>0</v>
      </c>
      <c r="U346" s="687"/>
      <c r="V346" s="687"/>
      <c r="W346" s="687">
        <v>0</v>
      </c>
      <c r="X346" s="688">
        <v>1</v>
      </c>
      <c r="Y346" s="688"/>
      <c r="Z346" s="687">
        <v>1</v>
      </c>
      <c r="AA346" s="687"/>
      <c r="AB346" s="687">
        <v>1</v>
      </c>
      <c r="AC346" s="687">
        <v>10</v>
      </c>
      <c r="AD346" s="687">
        <v>10</v>
      </c>
      <c r="AE346" s="687">
        <v>5</v>
      </c>
      <c r="AF346" s="687">
        <v>2</v>
      </c>
      <c r="AG346" s="687"/>
      <c r="AH346" s="688"/>
      <c r="AI346" s="688"/>
      <c r="AJ346" s="688"/>
      <c r="AK346" s="707"/>
    </row>
    <row r="347" spans="1:37" s="694" customFormat="1" ht="46.5" x14ac:dyDescent="0.25">
      <c r="A347" s="685">
        <v>290</v>
      </c>
      <c r="B347" s="683" t="s">
        <v>2030</v>
      </c>
      <c r="C347" s="521" t="s">
        <v>3008</v>
      </c>
      <c r="D347" s="685"/>
      <c r="E347" s="686">
        <v>5</v>
      </c>
      <c r="F347" s="687">
        <v>1</v>
      </c>
      <c r="G347" s="688"/>
      <c r="H347" s="688"/>
      <c r="I347" s="688"/>
      <c r="J347" s="688"/>
      <c r="K347" s="688"/>
      <c r="L347" s="688">
        <v>1</v>
      </c>
      <c r="M347" s="687">
        <v>2</v>
      </c>
      <c r="N347" s="687">
        <v>1</v>
      </c>
      <c r="O347" s="687"/>
      <c r="P347" s="688">
        <v>1</v>
      </c>
      <c r="Q347" s="688"/>
      <c r="R347" s="688"/>
      <c r="S347" s="688">
        <v>1</v>
      </c>
      <c r="T347" s="688"/>
      <c r="U347" s="687"/>
      <c r="V347" s="687"/>
      <c r="W347" s="687"/>
      <c r="X347" s="688"/>
      <c r="Y347" s="688"/>
      <c r="Z347" s="687">
        <v>1</v>
      </c>
      <c r="AA347" s="687"/>
      <c r="AB347" s="687"/>
      <c r="AC347" s="687">
        <v>5</v>
      </c>
      <c r="AD347" s="687">
        <v>5</v>
      </c>
      <c r="AE347" s="687">
        <v>1</v>
      </c>
      <c r="AF347" s="687"/>
      <c r="AG347" s="687"/>
      <c r="AH347" s="688"/>
      <c r="AI347" s="688"/>
      <c r="AJ347" s="688"/>
      <c r="AK347" s="707"/>
    </row>
    <row r="348" spans="1:37" s="694" customFormat="1" ht="116.25" x14ac:dyDescent="0.25">
      <c r="A348" s="685">
        <v>291</v>
      </c>
      <c r="B348" s="683" t="s">
        <v>2021</v>
      </c>
      <c r="C348" s="521" t="s">
        <v>3009</v>
      </c>
      <c r="D348" s="685"/>
      <c r="E348" s="686">
        <v>14</v>
      </c>
      <c r="F348" s="687">
        <v>2</v>
      </c>
      <c r="G348" s="688"/>
      <c r="H348" s="688"/>
      <c r="I348" s="688"/>
      <c r="J348" s="688">
        <v>1</v>
      </c>
      <c r="K348" s="688"/>
      <c r="L348" s="688">
        <v>2</v>
      </c>
      <c r="M348" s="687">
        <v>2</v>
      </c>
      <c r="N348" s="687">
        <v>2</v>
      </c>
      <c r="O348" s="687"/>
      <c r="P348" s="688">
        <v>2</v>
      </c>
      <c r="Q348" s="688"/>
      <c r="R348" s="688"/>
      <c r="S348" s="688">
        <v>1</v>
      </c>
      <c r="T348" s="688">
        <v>1</v>
      </c>
      <c r="U348" s="687"/>
      <c r="V348" s="687"/>
      <c r="W348" s="687"/>
      <c r="X348" s="688">
        <v>1</v>
      </c>
      <c r="Y348" s="688"/>
      <c r="Z348" s="687">
        <v>1</v>
      </c>
      <c r="AA348" s="687"/>
      <c r="AB348" s="687">
        <v>1</v>
      </c>
      <c r="AC348" s="687">
        <v>7</v>
      </c>
      <c r="AD348" s="687">
        <v>10</v>
      </c>
      <c r="AE348" s="687">
        <v>3</v>
      </c>
      <c r="AF348" s="687">
        <v>2</v>
      </c>
      <c r="AG348" s="687"/>
      <c r="AH348" s="688"/>
      <c r="AI348" s="688"/>
      <c r="AJ348" s="688"/>
      <c r="AK348" s="707"/>
    </row>
    <row r="349" spans="1:37" s="694" customFormat="1" ht="46.5" x14ac:dyDescent="0.25">
      <c r="A349" s="685">
        <v>292</v>
      </c>
      <c r="B349" s="683" t="s">
        <v>1387</v>
      </c>
      <c r="C349" s="521" t="s">
        <v>2883</v>
      </c>
      <c r="D349" s="685"/>
      <c r="E349" s="686">
        <v>5</v>
      </c>
      <c r="F349" s="687">
        <v>1</v>
      </c>
      <c r="G349" s="688"/>
      <c r="H349" s="688"/>
      <c r="I349" s="688">
        <v>1</v>
      </c>
      <c r="J349" s="688">
        <v>1</v>
      </c>
      <c r="K349" s="688"/>
      <c r="L349" s="688">
        <v>1</v>
      </c>
      <c r="M349" s="687">
        <v>2</v>
      </c>
      <c r="N349" s="687">
        <v>1</v>
      </c>
      <c r="O349" s="687"/>
      <c r="P349" s="688">
        <v>1</v>
      </c>
      <c r="Q349" s="688"/>
      <c r="R349" s="688"/>
      <c r="S349" s="688"/>
      <c r="T349" s="688"/>
      <c r="U349" s="687"/>
      <c r="V349" s="687"/>
      <c r="W349" s="687"/>
      <c r="X349" s="688"/>
      <c r="Y349" s="688"/>
      <c r="Z349" s="687">
        <v>1</v>
      </c>
      <c r="AA349" s="687"/>
      <c r="AB349" s="687"/>
      <c r="AC349" s="687">
        <v>5</v>
      </c>
      <c r="AD349" s="687">
        <v>5</v>
      </c>
      <c r="AE349" s="687">
        <v>1</v>
      </c>
      <c r="AF349" s="687">
        <v>2</v>
      </c>
      <c r="AG349" s="687"/>
      <c r="AH349" s="688"/>
      <c r="AI349" s="688"/>
      <c r="AJ349" s="688"/>
      <c r="AK349" s="707"/>
    </row>
    <row r="350" spans="1:37" s="694" customFormat="1" ht="69.75" x14ac:dyDescent="0.25">
      <c r="A350" s="685">
        <v>293</v>
      </c>
      <c r="B350" s="683" t="s">
        <v>2031</v>
      </c>
      <c r="C350" s="521" t="s">
        <v>3207</v>
      </c>
      <c r="D350" s="685"/>
      <c r="E350" s="686">
        <v>6</v>
      </c>
      <c r="F350" s="687">
        <v>1</v>
      </c>
      <c r="G350" s="688"/>
      <c r="H350" s="688"/>
      <c r="I350" s="688"/>
      <c r="J350" s="688"/>
      <c r="K350" s="688"/>
      <c r="L350" s="688">
        <v>1</v>
      </c>
      <c r="M350" s="687">
        <v>2</v>
      </c>
      <c r="N350" s="687">
        <v>1</v>
      </c>
      <c r="O350" s="687"/>
      <c r="P350" s="688">
        <v>1</v>
      </c>
      <c r="Q350" s="688"/>
      <c r="R350" s="688"/>
      <c r="S350" s="688">
        <v>1</v>
      </c>
      <c r="T350" s="688"/>
      <c r="U350" s="687"/>
      <c r="V350" s="687"/>
      <c r="W350" s="687"/>
      <c r="X350" s="688"/>
      <c r="Y350" s="688"/>
      <c r="Z350" s="687">
        <v>1</v>
      </c>
      <c r="AA350" s="687"/>
      <c r="AB350" s="687"/>
      <c r="AC350" s="687">
        <v>5</v>
      </c>
      <c r="AD350" s="687">
        <v>5</v>
      </c>
      <c r="AE350" s="687">
        <v>1</v>
      </c>
      <c r="AF350" s="687"/>
      <c r="AG350" s="687"/>
      <c r="AH350" s="688"/>
      <c r="AI350" s="688"/>
      <c r="AJ350" s="688"/>
      <c r="AK350" s="707"/>
    </row>
    <row r="351" spans="1:37" s="694" customFormat="1" ht="46.5" x14ac:dyDescent="0.25">
      <c r="A351" s="685">
        <v>294</v>
      </c>
      <c r="B351" s="683" t="s">
        <v>462</v>
      </c>
      <c r="C351" s="521" t="s">
        <v>5203</v>
      </c>
      <c r="D351" s="685"/>
      <c r="E351" s="686">
        <v>5</v>
      </c>
      <c r="F351" s="687">
        <v>1</v>
      </c>
      <c r="G351" s="688"/>
      <c r="H351" s="688"/>
      <c r="I351" s="688"/>
      <c r="J351" s="688">
        <v>1</v>
      </c>
      <c r="K351" s="688"/>
      <c r="L351" s="688">
        <v>1</v>
      </c>
      <c r="M351" s="687">
        <v>2</v>
      </c>
      <c r="N351" s="687">
        <v>1</v>
      </c>
      <c r="O351" s="687"/>
      <c r="P351" s="688">
        <v>1</v>
      </c>
      <c r="Q351" s="688"/>
      <c r="R351" s="688"/>
      <c r="S351" s="688">
        <v>1</v>
      </c>
      <c r="T351" s="688"/>
      <c r="U351" s="687"/>
      <c r="V351" s="687"/>
      <c r="W351" s="687"/>
      <c r="X351" s="688"/>
      <c r="Y351" s="688"/>
      <c r="Z351" s="687">
        <v>1</v>
      </c>
      <c r="AA351" s="687"/>
      <c r="AB351" s="687"/>
      <c r="AC351" s="687">
        <v>5</v>
      </c>
      <c r="AD351" s="687">
        <v>5</v>
      </c>
      <c r="AE351" s="687">
        <v>1</v>
      </c>
      <c r="AF351" s="687"/>
      <c r="AG351" s="687"/>
      <c r="AH351" s="688"/>
      <c r="AI351" s="688"/>
      <c r="AJ351" s="688"/>
      <c r="AK351" s="707"/>
    </row>
    <row r="352" spans="1:37" s="694" customFormat="1" ht="46.5" x14ac:dyDescent="0.25">
      <c r="A352" s="685">
        <v>295</v>
      </c>
      <c r="B352" s="683" t="s">
        <v>462</v>
      </c>
      <c r="C352" s="521" t="s">
        <v>5204</v>
      </c>
      <c r="D352" s="685"/>
      <c r="E352" s="686">
        <v>5</v>
      </c>
      <c r="F352" s="687">
        <v>1</v>
      </c>
      <c r="G352" s="688"/>
      <c r="H352" s="688"/>
      <c r="I352" s="688"/>
      <c r="J352" s="688">
        <v>1</v>
      </c>
      <c r="K352" s="688"/>
      <c r="L352" s="688">
        <v>1</v>
      </c>
      <c r="M352" s="687">
        <v>2</v>
      </c>
      <c r="N352" s="687">
        <v>1</v>
      </c>
      <c r="O352" s="687"/>
      <c r="P352" s="688">
        <v>1</v>
      </c>
      <c r="Q352" s="688"/>
      <c r="R352" s="688"/>
      <c r="S352" s="688">
        <v>1</v>
      </c>
      <c r="T352" s="688"/>
      <c r="U352" s="687"/>
      <c r="V352" s="687"/>
      <c r="W352" s="687"/>
      <c r="X352" s="688"/>
      <c r="Y352" s="688"/>
      <c r="Z352" s="687">
        <v>1</v>
      </c>
      <c r="AA352" s="687"/>
      <c r="AB352" s="687"/>
      <c r="AC352" s="687">
        <v>5</v>
      </c>
      <c r="AD352" s="687">
        <v>5</v>
      </c>
      <c r="AE352" s="687">
        <v>1</v>
      </c>
      <c r="AF352" s="687"/>
      <c r="AG352" s="687"/>
      <c r="AH352" s="688"/>
      <c r="AI352" s="688"/>
      <c r="AJ352" s="688"/>
      <c r="AK352" s="707"/>
    </row>
    <row r="353" spans="1:37" s="694" customFormat="1" ht="46.5" x14ac:dyDescent="0.25">
      <c r="A353" s="685">
        <v>296</v>
      </c>
      <c r="B353" s="683" t="s">
        <v>2022</v>
      </c>
      <c r="C353" s="521" t="s">
        <v>3211</v>
      </c>
      <c r="D353" s="685"/>
      <c r="E353" s="686">
        <v>5</v>
      </c>
      <c r="F353" s="687">
        <v>1</v>
      </c>
      <c r="G353" s="688"/>
      <c r="H353" s="688"/>
      <c r="I353" s="688"/>
      <c r="J353" s="688"/>
      <c r="K353" s="688"/>
      <c r="L353" s="688">
        <v>1</v>
      </c>
      <c r="M353" s="687">
        <v>2</v>
      </c>
      <c r="N353" s="687">
        <v>1</v>
      </c>
      <c r="O353" s="687"/>
      <c r="P353" s="688">
        <v>1</v>
      </c>
      <c r="Q353" s="688"/>
      <c r="R353" s="688"/>
      <c r="S353" s="688">
        <v>1</v>
      </c>
      <c r="T353" s="688"/>
      <c r="U353" s="687"/>
      <c r="V353" s="687"/>
      <c r="W353" s="687"/>
      <c r="X353" s="688"/>
      <c r="Y353" s="688"/>
      <c r="Z353" s="687">
        <v>1</v>
      </c>
      <c r="AA353" s="687"/>
      <c r="AB353" s="687"/>
      <c r="AC353" s="687">
        <v>5</v>
      </c>
      <c r="AD353" s="687">
        <v>5</v>
      </c>
      <c r="AE353" s="687">
        <v>1</v>
      </c>
      <c r="AF353" s="687"/>
      <c r="AG353" s="687"/>
      <c r="AH353" s="688"/>
      <c r="AI353" s="688"/>
      <c r="AJ353" s="688"/>
      <c r="AK353" s="707"/>
    </row>
    <row r="354" spans="1:37" s="694" customFormat="1" ht="69.75" x14ac:dyDescent="0.25">
      <c r="A354" s="685">
        <v>297</v>
      </c>
      <c r="B354" s="683" t="s">
        <v>1390</v>
      </c>
      <c r="C354" s="521" t="s">
        <v>3210</v>
      </c>
      <c r="D354" s="685"/>
      <c r="E354" s="688">
        <v>5</v>
      </c>
      <c r="F354" s="688">
        <v>1</v>
      </c>
      <c r="G354" s="721"/>
      <c r="H354" s="721"/>
      <c r="I354" s="721"/>
      <c r="J354" s="721">
        <v>1</v>
      </c>
      <c r="K354" s="721"/>
      <c r="L354" s="721">
        <v>1</v>
      </c>
      <c r="M354" s="721">
        <v>2</v>
      </c>
      <c r="N354" s="721">
        <v>1</v>
      </c>
      <c r="O354" s="721"/>
      <c r="P354" s="721">
        <v>1</v>
      </c>
      <c r="Q354" s="721"/>
      <c r="R354" s="721"/>
      <c r="S354" s="721">
        <v>1</v>
      </c>
      <c r="T354" s="721"/>
      <c r="U354" s="721"/>
      <c r="V354" s="721"/>
      <c r="W354" s="721"/>
      <c r="X354" s="721"/>
      <c r="Y354" s="721"/>
      <c r="Z354" s="721">
        <v>1</v>
      </c>
      <c r="AA354" s="721"/>
      <c r="AB354" s="721"/>
      <c r="AC354" s="721">
        <v>5</v>
      </c>
      <c r="AD354" s="721">
        <v>10</v>
      </c>
      <c r="AE354" s="721">
        <v>5</v>
      </c>
      <c r="AF354" s="721">
        <v>2</v>
      </c>
      <c r="AG354" s="721"/>
      <c r="AH354" s="721"/>
      <c r="AI354" s="721"/>
      <c r="AJ354" s="685"/>
      <c r="AK354" s="698"/>
    </row>
    <row r="355" spans="1:37" s="694" customFormat="1" ht="69.75" x14ac:dyDescent="0.25">
      <c r="A355" s="685">
        <v>298</v>
      </c>
      <c r="B355" s="683" t="s">
        <v>2023</v>
      </c>
      <c r="C355" s="521" t="s">
        <v>3212</v>
      </c>
      <c r="D355" s="685"/>
      <c r="E355" s="686">
        <v>5</v>
      </c>
      <c r="F355" s="687">
        <v>1</v>
      </c>
      <c r="G355" s="688"/>
      <c r="H355" s="688"/>
      <c r="I355" s="688"/>
      <c r="J355" s="688"/>
      <c r="K355" s="688"/>
      <c r="L355" s="688">
        <v>1</v>
      </c>
      <c r="M355" s="687">
        <v>2</v>
      </c>
      <c r="N355" s="687">
        <v>1</v>
      </c>
      <c r="O355" s="687"/>
      <c r="P355" s="688">
        <v>1</v>
      </c>
      <c r="Q355" s="688"/>
      <c r="R355" s="688"/>
      <c r="S355" s="688">
        <v>1</v>
      </c>
      <c r="T355" s="688"/>
      <c r="U355" s="687"/>
      <c r="V355" s="687"/>
      <c r="W355" s="687"/>
      <c r="X355" s="688"/>
      <c r="Y355" s="688"/>
      <c r="Z355" s="687">
        <v>1</v>
      </c>
      <c r="AA355" s="687"/>
      <c r="AB355" s="687"/>
      <c r="AC355" s="687">
        <v>5</v>
      </c>
      <c r="AD355" s="687">
        <v>5</v>
      </c>
      <c r="AE355" s="687">
        <v>1</v>
      </c>
      <c r="AF355" s="687"/>
      <c r="AG355" s="687"/>
      <c r="AH355" s="688"/>
      <c r="AI355" s="688"/>
      <c r="AJ355" s="688"/>
      <c r="AK355" s="707"/>
    </row>
    <row r="356" spans="1:37" s="694" customFormat="1" ht="46.5" x14ac:dyDescent="0.25">
      <c r="A356" s="685">
        <v>299</v>
      </c>
      <c r="B356" s="683" t="s">
        <v>463</v>
      </c>
      <c r="C356" s="521" t="s">
        <v>3213</v>
      </c>
      <c r="D356" s="685"/>
      <c r="E356" s="686">
        <v>5</v>
      </c>
      <c r="F356" s="687">
        <v>1</v>
      </c>
      <c r="G356" s="688"/>
      <c r="H356" s="722"/>
      <c r="I356" s="688"/>
      <c r="J356" s="688">
        <v>1</v>
      </c>
      <c r="K356" s="722"/>
      <c r="L356" s="688">
        <v>1</v>
      </c>
      <c r="M356" s="687">
        <v>2</v>
      </c>
      <c r="N356" s="687">
        <v>1</v>
      </c>
      <c r="O356" s="723"/>
      <c r="P356" s="688">
        <v>1</v>
      </c>
      <c r="Q356" s="722"/>
      <c r="R356" s="722"/>
      <c r="S356" s="688">
        <v>1</v>
      </c>
      <c r="T356" s="722"/>
      <c r="U356" s="723"/>
      <c r="V356" s="723"/>
      <c r="W356" s="687"/>
      <c r="X356" s="722"/>
      <c r="Y356" s="722"/>
      <c r="Z356" s="687">
        <v>1</v>
      </c>
      <c r="AA356" s="723"/>
      <c r="AB356" s="687"/>
      <c r="AC356" s="687">
        <v>5</v>
      </c>
      <c r="AD356" s="687">
        <v>5</v>
      </c>
      <c r="AE356" s="687">
        <v>1</v>
      </c>
      <c r="AF356" s="723"/>
      <c r="AG356" s="723"/>
      <c r="AH356" s="722"/>
      <c r="AI356" s="722"/>
      <c r="AJ356" s="722"/>
      <c r="AK356" s="724"/>
    </row>
    <row r="357" spans="1:37" s="694" customFormat="1" ht="46.5" x14ac:dyDescent="0.25">
      <c r="A357" s="685">
        <v>300</v>
      </c>
      <c r="B357" s="683" t="s">
        <v>463</v>
      </c>
      <c r="C357" s="521" t="s">
        <v>5205</v>
      </c>
      <c r="D357" s="685"/>
      <c r="E357" s="686">
        <v>5</v>
      </c>
      <c r="F357" s="687">
        <v>1</v>
      </c>
      <c r="G357" s="688"/>
      <c r="H357" s="722"/>
      <c r="I357" s="688"/>
      <c r="J357" s="688"/>
      <c r="K357" s="722"/>
      <c r="L357" s="688"/>
      <c r="M357" s="687"/>
      <c r="N357" s="687"/>
      <c r="O357" s="723"/>
      <c r="P357" s="688"/>
      <c r="Q357" s="722"/>
      <c r="R357" s="722"/>
      <c r="S357" s="688"/>
      <c r="T357" s="722"/>
      <c r="U357" s="723"/>
      <c r="V357" s="723"/>
      <c r="W357" s="687"/>
      <c r="X357" s="722"/>
      <c r="Y357" s="722"/>
      <c r="Z357" s="687"/>
      <c r="AA357" s="723"/>
      <c r="AB357" s="687"/>
      <c r="AC357" s="687"/>
      <c r="AD357" s="687"/>
      <c r="AE357" s="687"/>
      <c r="AF357" s="723"/>
      <c r="AG357" s="723"/>
      <c r="AH357" s="722"/>
      <c r="AI357" s="722"/>
      <c r="AJ357" s="722"/>
      <c r="AK357" s="725"/>
    </row>
    <row r="358" spans="1:37" s="694" customFormat="1" ht="69.75" x14ac:dyDescent="0.25">
      <c r="A358" s="685">
        <v>301</v>
      </c>
      <c r="B358" s="683" t="s">
        <v>415</v>
      </c>
      <c r="C358" s="521" t="s">
        <v>3214</v>
      </c>
      <c r="D358" s="685"/>
      <c r="E358" s="717">
        <v>5</v>
      </c>
      <c r="F358" s="717">
        <v>1</v>
      </c>
      <c r="G358" s="717"/>
      <c r="H358" s="519"/>
      <c r="I358" s="519"/>
      <c r="J358" s="519"/>
      <c r="K358" s="519"/>
      <c r="L358" s="519">
        <v>1</v>
      </c>
      <c r="M358" s="519">
        <v>2</v>
      </c>
      <c r="N358" s="519">
        <v>1</v>
      </c>
      <c r="O358" s="519"/>
      <c r="P358" s="519">
        <v>1</v>
      </c>
      <c r="Q358" s="519"/>
      <c r="R358" s="519"/>
      <c r="S358" s="519">
        <v>1</v>
      </c>
      <c r="T358" s="519"/>
      <c r="U358" s="519"/>
      <c r="V358" s="519"/>
      <c r="W358" s="519"/>
      <c r="X358" s="519"/>
      <c r="Y358" s="519"/>
      <c r="Z358" s="519">
        <v>1</v>
      </c>
      <c r="AA358" s="519"/>
      <c r="AB358" s="519"/>
      <c r="AC358" s="519">
        <v>5</v>
      </c>
      <c r="AD358" s="519">
        <v>5</v>
      </c>
      <c r="AE358" s="519">
        <v>1</v>
      </c>
      <c r="AF358" s="519"/>
      <c r="AG358" s="519"/>
      <c r="AH358" s="519"/>
      <c r="AI358" s="519"/>
      <c r="AJ358" s="519"/>
      <c r="AK358" s="522"/>
    </row>
    <row r="359" spans="1:37" s="694" customFormat="1" ht="69.75" x14ac:dyDescent="0.25">
      <c r="A359" s="685">
        <v>302</v>
      </c>
      <c r="B359" s="683" t="s">
        <v>3208</v>
      </c>
      <c r="C359" s="521" t="s">
        <v>3209</v>
      </c>
      <c r="D359" s="685"/>
      <c r="E359" s="688">
        <v>5</v>
      </c>
      <c r="F359" s="688">
        <v>1</v>
      </c>
      <c r="G359" s="685"/>
      <c r="H359" s="726"/>
      <c r="I359" s="726">
        <v>1</v>
      </c>
      <c r="J359" s="726"/>
      <c r="K359" s="726"/>
      <c r="L359" s="726">
        <v>1</v>
      </c>
      <c r="M359" s="726">
        <v>2</v>
      </c>
      <c r="N359" s="726">
        <v>1</v>
      </c>
      <c r="O359" s="726"/>
      <c r="P359" s="726">
        <v>1</v>
      </c>
      <c r="Q359" s="726"/>
      <c r="R359" s="726"/>
      <c r="S359" s="726"/>
      <c r="T359" s="726"/>
      <c r="U359" s="726"/>
      <c r="V359" s="726"/>
      <c r="W359" s="726"/>
      <c r="X359" s="726"/>
      <c r="Y359" s="726"/>
      <c r="Z359" s="726">
        <v>1</v>
      </c>
      <c r="AA359" s="726"/>
      <c r="AB359" s="726"/>
      <c r="AC359" s="726">
        <v>5</v>
      </c>
      <c r="AD359" s="726">
        <v>5</v>
      </c>
      <c r="AE359" s="726">
        <v>1</v>
      </c>
      <c r="AF359" s="726"/>
      <c r="AG359" s="726"/>
      <c r="AH359" s="685"/>
      <c r="AI359" s="685"/>
      <c r="AJ359" s="685"/>
      <c r="AK359" s="698"/>
    </row>
    <row r="360" spans="1:37" s="694" customFormat="1" ht="69.75" x14ac:dyDescent="0.25">
      <c r="A360" s="685">
        <v>303</v>
      </c>
      <c r="B360" s="683" t="s">
        <v>2032</v>
      </c>
      <c r="C360" s="521" t="s">
        <v>3215</v>
      </c>
      <c r="D360" s="685"/>
      <c r="E360" s="686">
        <v>5</v>
      </c>
      <c r="F360" s="687">
        <v>1</v>
      </c>
      <c r="G360" s="688"/>
      <c r="H360" s="688"/>
      <c r="I360" s="688">
        <v>1</v>
      </c>
      <c r="J360" s="688">
        <v>1</v>
      </c>
      <c r="K360" s="688"/>
      <c r="L360" s="688">
        <v>1</v>
      </c>
      <c r="M360" s="687">
        <v>2</v>
      </c>
      <c r="N360" s="687">
        <v>1</v>
      </c>
      <c r="O360" s="687"/>
      <c r="P360" s="688">
        <v>1</v>
      </c>
      <c r="Q360" s="688"/>
      <c r="R360" s="688"/>
      <c r="S360" s="688">
        <v>1</v>
      </c>
      <c r="T360" s="688"/>
      <c r="U360" s="687"/>
      <c r="V360" s="687"/>
      <c r="W360" s="687"/>
      <c r="X360" s="688"/>
      <c r="Y360" s="688"/>
      <c r="Z360" s="687">
        <v>1</v>
      </c>
      <c r="AA360" s="687"/>
      <c r="AB360" s="687"/>
      <c r="AC360" s="687">
        <v>7</v>
      </c>
      <c r="AD360" s="687">
        <v>10</v>
      </c>
      <c r="AE360" s="687">
        <v>3</v>
      </c>
      <c r="AF360" s="687">
        <v>2</v>
      </c>
      <c r="AG360" s="687"/>
      <c r="AH360" s="688"/>
      <c r="AI360" s="688"/>
      <c r="AJ360" s="688"/>
      <c r="AK360" s="707"/>
    </row>
    <row r="361" spans="1:37" s="694" customFormat="1" ht="46.5" x14ac:dyDescent="0.25">
      <c r="A361" s="685">
        <v>304</v>
      </c>
      <c r="B361" s="683" t="s">
        <v>2024</v>
      </c>
      <c r="C361" s="521" t="s">
        <v>3216</v>
      </c>
      <c r="D361" s="685"/>
      <c r="E361" s="717">
        <v>5</v>
      </c>
      <c r="F361" s="717">
        <v>1</v>
      </c>
      <c r="G361" s="717"/>
      <c r="H361" s="717"/>
      <c r="I361" s="717"/>
      <c r="J361" s="717"/>
      <c r="K361" s="717"/>
      <c r="L361" s="717">
        <v>1</v>
      </c>
      <c r="M361" s="717">
        <v>2</v>
      </c>
      <c r="N361" s="717">
        <v>1</v>
      </c>
      <c r="O361" s="717"/>
      <c r="P361" s="717">
        <v>1</v>
      </c>
      <c r="Q361" s="717"/>
      <c r="R361" s="717"/>
      <c r="S361" s="717">
        <v>1</v>
      </c>
      <c r="T361" s="717"/>
      <c r="U361" s="717"/>
      <c r="V361" s="717"/>
      <c r="W361" s="717"/>
      <c r="X361" s="717"/>
      <c r="Y361" s="717"/>
      <c r="Z361" s="717">
        <v>1</v>
      </c>
      <c r="AA361" s="717"/>
      <c r="AB361" s="717"/>
      <c r="AC361" s="717">
        <v>5</v>
      </c>
      <c r="AD361" s="717">
        <v>5</v>
      </c>
      <c r="AE361" s="717">
        <v>1</v>
      </c>
      <c r="AF361" s="717"/>
      <c r="AG361" s="717"/>
      <c r="AH361" s="717"/>
      <c r="AI361" s="717"/>
      <c r="AJ361" s="717"/>
      <c r="AK361" s="718"/>
    </row>
    <row r="362" spans="1:37" s="694" customFormat="1" ht="46.5" x14ac:dyDescent="0.25">
      <c r="A362" s="685">
        <v>305</v>
      </c>
      <c r="B362" s="683" t="s">
        <v>1828</v>
      </c>
      <c r="C362" s="521" t="s">
        <v>3217</v>
      </c>
      <c r="D362" s="685"/>
      <c r="E362" s="686">
        <v>5</v>
      </c>
      <c r="F362" s="687">
        <v>1</v>
      </c>
      <c r="G362" s="688"/>
      <c r="H362" s="688"/>
      <c r="I362" s="688"/>
      <c r="J362" s="688"/>
      <c r="K362" s="688"/>
      <c r="L362" s="688">
        <v>1</v>
      </c>
      <c r="M362" s="687">
        <v>2</v>
      </c>
      <c r="N362" s="687">
        <v>1</v>
      </c>
      <c r="O362" s="687"/>
      <c r="P362" s="688"/>
      <c r="Q362" s="688"/>
      <c r="R362" s="688"/>
      <c r="S362" s="688"/>
      <c r="T362" s="688">
        <v>1</v>
      </c>
      <c r="U362" s="687"/>
      <c r="V362" s="687"/>
      <c r="W362" s="687"/>
      <c r="X362" s="688"/>
      <c r="Y362" s="688"/>
      <c r="Z362" s="687">
        <v>1</v>
      </c>
      <c r="AA362" s="687"/>
      <c r="AB362" s="687"/>
      <c r="AC362" s="687">
        <v>5</v>
      </c>
      <c r="AD362" s="687">
        <v>5</v>
      </c>
      <c r="AE362" s="687">
        <v>1</v>
      </c>
      <c r="AF362" s="687"/>
      <c r="AG362" s="687"/>
      <c r="AH362" s="688"/>
      <c r="AI362" s="688"/>
      <c r="AJ362" s="688"/>
      <c r="AK362" s="707"/>
    </row>
    <row r="363" spans="1:37" s="694" customFormat="1" ht="325.5" x14ac:dyDescent="0.25">
      <c r="A363" s="685">
        <v>306</v>
      </c>
      <c r="B363" s="683" t="s">
        <v>2033</v>
      </c>
      <c r="C363" s="521" t="s">
        <v>3500</v>
      </c>
      <c r="D363" s="685"/>
      <c r="E363" s="688">
        <v>10</v>
      </c>
      <c r="F363" s="688">
        <v>2</v>
      </c>
      <c r="G363" s="721"/>
      <c r="H363" s="721"/>
      <c r="I363" s="721">
        <v>1</v>
      </c>
      <c r="J363" s="721">
        <v>1</v>
      </c>
      <c r="K363" s="721"/>
      <c r="L363" s="721">
        <v>2</v>
      </c>
      <c r="M363" s="721">
        <v>2</v>
      </c>
      <c r="N363" s="721">
        <v>2</v>
      </c>
      <c r="O363" s="721"/>
      <c r="P363" s="721">
        <v>2</v>
      </c>
      <c r="Q363" s="721"/>
      <c r="R363" s="721"/>
      <c r="S363" s="721"/>
      <c r="T363" s="721">
        <v>1</v>
      </c>
      <c r="U363" s="721"/>
      <c r="V363" s="721"/>
      <c r="W363" s="721"/>
      <c r="X363" s="721">
        <v>1</v>
      </c>
      <c r="Y363" s="721"/>
      <c r="Z363" s="721">
        <v>1</v>
      </c>
      <c r="AA363" s="721"/>
      <c r="AB363" s="721">
        <v>1</v>
      </c>
      <c r="AC363" s="721">
        <v>7</v>
      </c>
      <c r="AD363" s="721">
        <v>10</v>
      </c>
      <c r="AE363" s="721">
        <v>3</v>
      </c>
      <c r="AF363" s="721">
        <v>2</v>
      </c>
      <c r="AG363" s="721"/>
      <c r="AH363" s="721"/>
      <c r="AI363" s="721"/>
      <c r="AJ363" s="685"/>
      <c r="AK363" s="698"/>
    </row>
    <row r="364" spans="1:37" s="694" customFormat="1" ht="46.5" x14ac:dyDescent="0.25">
      <c r="A364" s="685">
        <v>307</v>
      </c>
      <c r="B364" s="683" t="s">
        <v>2034</v>
      </c>
      <c r="C364" s="521" t="s">
        <v>3218</v>
      </c>
      <c r="D364" s="685"/>
      <c r="E364" s="688">
        <v>5</v>
      </c>
      <c r="F364" s="688">
        <v>1</v>
      </c>
      <c r="G364" s="721"/>
      <c r="H364" s="721"/>
      <c r="I364" s="721"/>
      <c r="J364" s="721"/>
      <c r="K364" s="721"/>
      <c r="L364" s="721">
        <v>1</v>
      </c>
      <c r="M364" s="721">
        <v>2</v>
      </c>
      <c r="N364" s="721">
        <v>1</v>
      </c>
      <c r="O364" s="721"/>
      <c r="P364" s="721">
        <v>1</v>
      </c>
      <c r="Q364" s="721"/>
      <c r="R364" s="721"/>
      <c r="S364" s="721">
        <v>1</v>
      </c>
      <c r="T364" s="721"/>
      <c r="U364" s="721"/>
      <c r="V364" s="721"/>
      <c r="W364" s="721"/>
      <c r="X364" s="721"/>
      <c r="Y364" s="721"/>
      <c r="Z364" s="721">
        <v>1</v>
      </c>
      <c r="AA364" s="721"/>
      <c r="AB364" s="721"/>
      <c r="AC364" s="721">
        <v>5</v>
      </c>
      <c r="AD364" s="721">
        <v>5</v>
      </c>
      <c r="AE364" s="721">
        <v>1</v>
      </c>
      <c r="AF364" s="721"/>
      <c r="AG364" s="721"/>
      <c r="AH364" s="721"/>
      <c r="AI364" s="721"/>
      <c r="AJ364" s="685"/>
      <c r="AK364" s="698"/>
    </row>
    <row r="365" spans="1:37" s="694" customFormat="1" ht="46.5" x14ac:dyDescent="0.25">
      <c r="A365" s="685">
        <v>308</v>
      </c>
      <c r="B365" s="683" t="s">
        <v>2035</v>
      </c>
      <c r="C365" s="521" t="s">
        <v>3219</v>
      </c>
      <c r="D365" s="685"/>
      <c r="E365" s="686">
        <v>5</v>
      </c>
      <c r="F365" s="687">
        <v>1</v>
      </c>
      <c r="G365" s="688"/>
      <c r="H365" s="688"/>
      <c r="I365" s="688"/>
      <c r="J365" s="688"/>
      <c r="K365" s="688"/>
      <c r="L365" s="688">
        <v>1</v>
      </c>
      <c r="M365" s="687">
        <v>2</v>
      </c>
      <c r="N365" s="687">
        <v>1</v>
      </c>
      <c r="O365" s="687"/>
      <c r="P365" s="688">
        <v>1</v>
      </c>
      <c r="Q365" s="688"/>
      <c r="R365" s="688"/>
      <c r="S365" s="688">
        <v>1</v>
      </c>
      <c r="T365" s="688"/>
      <c r="U365" s="687"/>
      <c r="V365" s="687"/>
      <c r="W365" s="687"/>
      <c r="X365" s="688"/>
      <c r="Y365" s="688"/>
      <c r="Z365" s="687">
        <v>1</v>
      </c>
      <c r="AA365" s="687"/>
      <c r="AB365" s="687"/>
      <c r="AC365" s="687">
        <v>5</v>
      </c>
      <c r="AD365" s="687">
        <v>5</v>
      </c>
      <c r="AE365" s="687">
        <v>1</v>
      </c>
      <c r="AF365" s="687"/>
      <c r="AG365" s="687"/>
      <c r="AH365" s="688"/>
      <c r="AI365" s="688"/>
      <c r="AJ365" s="688"/>
      <c r="AK365" s="707"/>
    </row>
    <row r="366" spans="1:37" s="694" customFormat="1" ht="116.25" x14ac:dyDescent="0.25">
      <c r="A366" s="685">
        <v>309</v>
      </c>
      <c r="B366" s="683" t="s">
        <v>1391</v>
      </c>
      <c r="C366" s="521" t="s">
        <v>3220</v>
      </c>
      <c r="D366" s="685"/>
      <c r="E366" s="688">
        <v>10</v>
      </c>
      <c r="F366" s="688">
        <v>2</v>
      </c>
      <c r="G366" s="721"/>
      <c r="H366" s="721"/>
      <c r="I366" s="721"/>
      <c r="J366" s="721">
        <v>1</v>
      </c>
      <c r="K366" s="721"/>
      <c r="L366" s="721">
        <v>2</v>
      </c>
      <c r="M366" s="721">
        <v>2</v>
      </c>
      <c r="N366" s="721">
        <v>2</v>
      </c>
      <c r="O366" s="721"/>
      <c r="P366" s="721">
        <v>2</v>
      </c>
      <c r="Q366" s="721"/>
      <c r="R366" s="721"/>
      <c r="S366" s="721">
        <v>1</v>
      </c>
      <c r="T366" s="721">
        <v>1</v>
      </c>
      <c r="U366" s="721"/>
      <c r="V366" s="721"/>
      <c r="W366" s="721"/>
      <c r="X366" s="721">
        <v>1</v>
      </c>
      <c r="Y366" s="721"/>
      <c r="Z366" s="721">
        <v>1</v>
      </c>
      <c r="AA366" s="721"/>
      <c r="AB366" s="721">
        <v>1</v>
      </c>
      <c r="AC366" s="721">
        <v>7</v>
      </c>
      <c r="AD366" s="721">
        <v>10</v>
      </c>
      <c r="AE366" s="721">
        <v>3</v>
      </c>
      <c r="AF366" s="721">
        <v>2</v>
      </c>
      <c r="AG366" s="721"/>
      <c r="AH366" s="721"/>
      <c r="AI366" s="721"/>
      <c r="AJ366" s="685"/>
      <c r="AK366" s="698"/>
    </row>
    <row r="367" spans="1:37" s="694" customFormat="1" ht="116.25" x14ac:dyDescent="0.25">
      <c r="A367" s="685">
        <v>310</v>
      </c>
      <c r="B367" s="683" t="s">
        <v>1392</v>
      </c>
      <c r="C367" s="521" t="s">
        <v>3221</v>
      </c>
      <c r="D367" s="685"/>
      <c r="E367" s="688">
        <v>5</v>
      </c>
      <c r="F367" s="688">
        <v>1</v>
      </c>
      <c r="G367" s="721"/>
      <c r="H367" s="721"/>
      <c r="I367" s="721"/>
      <c r="J367" s="721"/>
      <c r="K367" s="721"/>
      <c r="L367" s="721">
        <v>1</v>
      </c>
      <c r="M367" s="721">
        <v>2</v>
      </c>
      <c r="N367" s="721">
        <v>1</v>
      </c>
      <c r="O367" s="721"/>
      <c r="P367" s="721">
        <v>1</v>
      </c>
      <c r="Q367" s="721"/>
      <c r="R367" s="721"/>
      <c r="S367" s="721">
        <v>1</v>
      </c>
      <c r="T367" s="721"/>
      <c r="U367" s="721"/>
      <c r="V367" s="721"/>
      <c r="W367" s="721"/>
      <c r="X367" s="721"/>
      <c r="Y367" s="721"/>
      <c r="Z367" s="721">
        <v>1</v>
      </c>
      <c r="AA367" s="721"/>
      <c r="AB367" s="721"/>
      <c r="AC367" s="721">
        <v>5</v>
      </c>
      <c r="AD367" s="721">
        <v>5</v>
      </c>
      <c r="AE367" s="721">
        <v>1</v>
      </c>
      <c r="AF367" s="721"/>
      <c r="AG367" s="721"/>
      <c r="AH367" s="721"/>
      <c r="AI367" s="721"/>
      <c r="AJ367" s="685"/>
      <c r="AK367" s="698"/>
    </row>
    <row r="368" spans="1:37" s="694" customFormat="1" ht="59.25" customHeight="1" x14ac:dyDescent="0.25">
      <c r="A368" s="685">
        <v>311</v>
      </c>
      <c r="B368" s="702" t="s">
        <v>5206</v>
      </c>
      <c r="C368" s="521" t="s">
        <v>5207</v>
      </c>
      <c r="D368" s="685"/>
      <c r="E368" s="688">
        <v>5</v>
      </c>
      <c r="F368" s="688">
        <v>1</v>
      </c>
      <c r="G368" s="721"/>
      <c r="H368" s="721"/>
      <c r="I368" s="721"/>
      <c r="J368" s="721"/>
      <c r="K368" s="721"/>
      <c r="L368" s="721"/>
      <c r="M368" s="721"/>
      <c r="N368" s="721"/>
      <c r="O368" s="721"/>
      <c r="P368" s="721"/>
      <c r="Q368" s="721"/>
      <c r="R368" s="721"/>
      <c r="S368" s="721"/>
      <c r="T368" s="721"/>
      <c r="U368" s="721"/>
      <c r="V368" s="721"/>
      <c r="W368" s="721"/>
      <c r="X368" s="721"/>
      <c r="Y368" s="721"/>
      <c r="Z368" s="721"/>
      <c r="AA368" s="721"/>
      <c r="AB368" s="721"/>
      <c r="AC368" s="721"/>
      <c r="AD368" s="721"/>
      <c r="AE368" s="721"/>
      <c r="AF368" s="721"/>
      <c r="AG368" s="721"/>
      <c r="AH368" s="721"/>
      <c r="AI368" s="721"/>
      <c r="AJ368" s="685"/>
      <c r="AK368" s="685"/>
    </row>
    <row r="369" spans="1:37" s="694" customFormat="1" ht="74.25" customHeight="1" x14ac:dyDescent="0.25">
      <c r="A369" s="685">
        <v>312</v>
      </c>
      <c r="B369" s="702" t="s">
        <v>5206</v>
      </c>
      <c r="C369" s="521" t="s">
        <v>5208</v>
      </c>
      <c r="D369" s="685"/>
      <c r="E369" s="688">
        <v>5</v>
      </c>
      <c r="F369" s="688">
        <v>1</v>
      </c>
      <c r="G369" s="721"/>
      <c r="H369" s="721"/>
      <c r="I369" s="721"/>
      <c r="J369" s="721"/>
      <c r="K369" s="721"/>
      <c r="L369" s="721"/>
      <c r="M369" s="721"/>
      <c r="N369" s="721"/>
      <c r="O369" s="721"/>
      <c r="P369" s="721"/>
      <c r="Q369" s="721"/>
      <c r="R369" s="721"/>
      <c r="S369" s="721"/>
      <c r="T369" s="721"/>
      <c r="U369" s="721"/>
      <c r="V369" s="721"/>
      <c r="W369" s="721"/>
      <c r="X369" s="721"/>
      <c r="Y369" s="721"/>
      <c r="Z369" s="721"/>
      <c r="AA369" s="721"/>
      <c r="AB369" s="721"/>
      <c r="AC369" s="721"/>
      <c r="AD369" s="721"/>
      <c r="AE369" s="721"/>
      <c r="AF369" s="721"/>
      <c r="AG369" s="721"/>
      <c r="AH369" s="721"/>
      <c r="AI369" s="721"/>
      <c r="AJ369" s="685"/>
      <c r="AK369" s="685"/>
    </row>
    <row r="370" spans="1:37" s="697" customFormat="1" ht="22.5" x14ac:dyDescent="0.25">
      <c r="A370" s="871"/>
      <c r="B370" s="871"/>
      <c r="C370" s="695" t="s">
        <v>97</v>
      </c>
      <c r="D370" s="696"/>
      <c r="E370" s="696">
        <f>SUM(E339:E369)</f>
        <v>205</v>
      </c>
      <c r="F370" s="696">
        <f t="shared" ref="F370:AK370" si="34">SUM(F339:F369)</f>
        <v>36</v>
      </c>
      <c r="G370" s="696">
        <f t="shared" si="34"/>
        <v>0</v>
      </c>
      <c r="H370" s="696">
        <f t="shared" si="34"/>
        <v>0</v>
      </c>
      <c r="I370" s="696">
        <f t="shared" si="34"/>
        <v>8</v>
      </c>
      <c r="J370" s="696">
        <f t="shared" si="34"/>
        <v>17</v>
      </c>
      <c r="K370" s="696">
        <f t="shared" si="34"/>
        <v>1</v>
      </c>
      <c r="L370" s="696">
        <f t="shared" si="34"/>
        <v>35</v>
      </c>
      <c r="M370" s="696">
        <f t="shared" si="34"/>
        <v>57</v>
      </c>
      <c r="N370" s="696">
        <f t="shared" si="34"/>
        <v>36</v>
      </c>
      <c r="O370" s="696">
        <f t="shared" si="34"/>
        <v>0</v>
      </c>
      <c r="P370" s="696">
        <f t="shared" si="34"/>
        <v>38</v>
      </c>
      <c r="Q370" s="696">
        <f t="shared" si="34"/>
        <v>0</v>
      </c>
      <c r="R370" s="696">
        <f t="shared" si="34"/>
        <v>0</v>
      </c>
      <c r="S370" s="696">
        <f t="shared" si="34"/>
        <v>24</v>
      </c>
      <c r="T370" s="696">
        <f t="shared" si="34"/>
        <v>5</v>
      </c>
      <c r="U370" s="696">
        <f t="shared" si="34"/>
        <v>0</v>
      </c>
      <c r="V370" s="696">
        <f t="shared" si="34"/>
        <v>0</v>
      </c>
      <c r="W370" s="696">
        <f t="shared" si="34"/>
        <v>0</v>
      </c>
      <c r="X370" s="696">
        <f t="shared" si="34"/>
        <v>7</v>
      </c>
      <c r="Y370" s="696">
        <f t="shared" si="34"/>
        <v>1</v>
      </c>
      <c r="Z370" s="696">
        <f t="shared" si="34"/>
        <v>28</v>
      </c>
      <c r="AA370" s="696">
        <f t="shared" si="34"/>
        <v>1</v>
      </c>
      <c r="AB370" s="696">
        <f t="shared" si="34"/>
        <v>8</v>
      </c>
      <c r="AC370" s="696">
        <f t="shared" si="34"/>
        <v>162</v>
      </c>
      <c r="AD370" s="696">
        <f t="shared" si="34"/>
        <v>195</v>
      </c>
      <c r="AE370" s="696">
        <f t="shared" si="34"/>
        <v>52</v>
      </c>
      <c r="AF370" s="696">
        <f t="shared" si="34"/>
        <v>25</v>
      </c>
      <c r="AG370" s="696">
        <f t="shared" si="34"/>
        <v>0</v>
      </c>
      <c r="AH370" s="696">
        <f t="shared" si="34"/>
        <v>0</v>
      </c>
      <c r="AI370" s="696">
        <f t="shared" si="34"/>
        <v>0</v>
      </c>
      <c r="AJ370" s="696">
        <f t="shared" si="34"/>
        <v>0</v>
      </c>
      <c r="AK370" s="696">
        <f t="shared" si="34"/>
        <v>0</v>
      </c>
    </row>
    <row r="371" spans="1:37" s="694" customFormat="1" ht="23.25" x14ac:dyDescent="0.25">
      <c r="A371" s="872"/>
      <c r="B371" s="872"/>
      <c r="C371" s="521" t="s">
        <v>3060</v>
      </c>
      <c r="D371" s="685">
        <v>0</v>
      </c>
      <c r="E371" s="685">
        <v>0</v>
      </c>
      <c r="F371" s="685">
        <v>0</v>
      </c>
      <c r="G371" s="685">
        <v>0</v>
      </c>
      <c r="H371" s="685">
        <v>0</v>
      </c>
      <c r="I371" s="685">
        <v>0</v>
      </c>
      <c r="J371" s="685">
        <v>0</v>
      </c>
      <c r="K371" s="685">
        <v>0</v>
      </c>
      <c r="L371" s="685">
        <v>0</v>
      </c>
      <c r="M371" s="685">
        <v>0</v>
      </c>
      <c r="N371" s="685">
        <v>0</v>
      </c>
      <c r="O371" s="685">
        <v>0</v>
      </c>
      <c r="P371" s="685">
        <v>0</v>
      </c>
      <c r="Q371" s="685">
        <v>0</v>
      </c>
      <c r="R371" s="685">
        <v>0</v>
      </c>
      <c r="S371" s="685">
        <v>0</v>
      </c>
      <c r="T371" s="685">
        <v>0</v>
      </c>
      <c r="U371" s="685">
        <v>0</v>
      </c>
      <c r="V371" s="685">
        <v>0</v>
      </c>
      <c r="W371" s="685">
        <v>0</v>
      </c>
      <c r="X371" s="685">
        <v>0</v>
      </c>
      <c r="Y371" s="685">
        <v>0</v>
      </c>
      <c r="Z371" s="685">
        <v>0</v>
      </c>
      <c r="AA371" s="685">
        <v>0</v>
      </c>
      <c r="AB371" s="685">
        <v>0</v>
      </c>
      <c r="AC371" s="685">
        <v>0</v>
      </c>
      <c r="AD371" s="685">
        <v>0</v>
      </c>
      <c r="AE371" s="685">
        <v>0</v>
      </c>
      <c r="AF371" s="685">
        <v>0</v>
      </c>
      <c r="AG371" s="685">
        <v>0</v>
      </c>
      <c r="AH371" s="685">
        <v>0</v>
      </c>
      <c r="AI371" s="685">
        <v>0</v>
      </c>
      <c r="AJ371" s="685">
        <v>0</v>
      </c>
      <c r="AK371" s="698">
        <v>0</v>
      </c>
    </row>
    <row r="372" spans="1:37" s="697" customFormat="1" ht="22.5" x14ac:dyDescent="0.25">
      <c r="A372" s="873"/>
      <c r="B372" s="873"/>
      <c r="C372" s="695" t="s">
        <v>474</v>
      </c>
      <c r="D372" s="696">
        <f>D371+D370</f>
        <v>0</v>
      </c>
      <c r="E372" s="696">
        <f t="shared" ref="E372:AK372" si="35">E371+E370</f>
        <v>205</v>
      </c>
      <c r="F372" s="696">
        <f t="shared" si="35"/>
        <v>36</v>
      </c>
      <c r="G372" s="696">
        <f t="shared" si="35"/>
        <v>0</v>
      </c>
      <c r="H372" s="696">
        <f t="shared" si="35"/>
        <v>0</v>
      </c>
      <c r="I372" s="696">
        <f t="shared" si="35"/>
        <v>8</v>
      </c>
      <c r="J372" s="696">
        <f t="shared" si="35"/>
        <v>17</v>
      </c>
      <c r="K372" s="696">
        <f t="shared" si="35"/>
        <v>1</v>
      </c>
      <c r="L372" s="696">
        <f t="shared" si="35"/>
        <v>35</v>
      </c>
      <c r="M372" s="696">
        <f t="shared" si="35"/>
        <v>57</v>
      </c>
      <c r="N372" s="696">
        <f t="shared" si="35"/>
        <v>36</v>
      </c>
      <c r="O372" s="696">
        <f t="shared" si="35"/>
        <v>0</v>
      </c>
      <c r="P372" s="696">
        <f t="shared" si="35"/>
        <v>38</v>
      </c>
      <c r="Q372" s="696">
        <f t="shared" si="35"/>
        <v>0</v>
      </c>
      <c r="R372" s="696">
        <f t="shared" si="35"/>
        <v>0</v>
      </c>
      <c r="S372" s="696">
        <f t="shared" si="35"/>
        <v>24</v>
      </c>
      <c r="T372" s="696">
        <f t="shared" si="35"/>
        <v>5</v>
      </c>
      <c r="U372" s="696">
        <f t="shared" si="35"/>
        <v>0</v>
      </c>
      <c r="V372" s="696">
        <f t="shared" si="35"/>
        <v>0</v>
      </c>
      <c r="W372" s="696">
        <f t="shared" si="35"/>
        <v>0</v>
      </c>
      <c r="X372" s="696">
        <f t="shared" si="35"/>
        <v>7</v>
      </c>
      <c r="Y372" s="696">
        <f t="shared" si="35"/>
        <v>1</v>
      </c>
      <c r="Z372" s="696">
        <f t="shared" si="35"/>
        <v>28</v>
      </c>
      <c r="AA372" s="696">
        <f t="shared" si="35"/>
        <v>1</v>
      </c>
      <c r="AB372" s="696">
        <f t="shared" si="35"/>
        <v>8</v>
      </c>
      <c r="AC372" s="696">
        <f t="shared" si="35"/>
        <v>162</v>
      </c>
      <c r="AD372" s="696">
        <f t="shared" si="35"/>
        <v>195</v>
      </c>
      <c r="AE372" s="696">
        <f t="shared" si="35"/>
        <v>52</v>
      </c>
      <c r="AF372" s="696">
        <f t="shared" si="35"/>
        <v>25</v>
      </c>
      <c r="AG372" s="696">
        <f t="shared" si="35"/>
        <v>0</v>
      </c>
      <c r="AH372" s="696">
        <f t="shared" si="35"/>
        <v>0</v>
      </c>
      <c r="AI372" s="696">
        <f t="shared" si="35"/>
        <v>0</v>
      </c>
      <c r="AJ372" s="696">
        <f t="shared" si="35"/>
        <v>0</v>
      </c>
      <c r="AK372" s="699">
        <f t="shared" si="35"/>
        <v>0</v>
      </c>
    </row>
    <row r="373" spans="1:37" s="694" customFormat="1" ht="116.25" x14ac:dyDescent="0.25">
      <c r="A373" s="685">
        <v>313</v>
      </c>
      <c r="B373" s="683" t="s">
        <v>2889</v>
      </c>
      <c r="C373" s="521" t="s">
        <v>4622</v>
      </c>
      <c r="D373" s="685"/>
      <c r="E373" s="685">
        <v>10</v>
      </c>
      <c r="F373" s="685">
        <v>1</v>
      </c>
      <c r="G373" s="685">
        <v>0</v>
      </c>
      <c r="H373" s="685">
        <v>0</v>
      </c>
      <c r="I373" s="685">
        <v>2</v>
      </c>
      <c r="J373" s="685">
        <v>1</v>
      </c>
      <c r="K373" s="685">
        <v>0</v>
      </c>
      <c r="L373" s="685">
        <v>1</v>
      </c>
      <c r="M373" s="685">
        <v>2</v>
      </c>
      <c r="N373" s="685">
        <v>1</v>
      </c>
      <c r="O373" s="685">
        <v>0</v>
      </c>
      <c r="P373" s="685">
        <v>1</v>
      </c>
      <c r="Q373" s="685">
        <v>0</v>
      </c>
      <c r="R373" s="685">
        <v>0</v>
      </c>
      <c r="S373" s="685">
        <v>1</v>
      </c>
      <c r="T373" s="685">
        <v>2</v>
      </c>
      <c r="U373" s="685">
        <v>0</v>
      </c>
      <c r="V373" s="685">
        <v>0</v>
      </c>
      <c r="W373" s="685">
        <v>0</v>
      </c>
      <c r="X373" s="685">
        <v>0</v>
      </c>
      <c r="Y373" s="685">
        <v>0</v>
      </c>
      <c r="Z373" s="685">
        <v>1</v>
      </c>
      <c r="AA373" s="685">
        <v>0</v>
      </c>
      <c r="AB373" s="685">
        <v>0</v>
      </c>
      <c r="AC373" s="685">
        <v>10</v>
      </c>
      <c r="AD373" s="685">
        <v>5</v>
      </c>
      <c r="AE373" s="685">
        <v>1</v>
      </c>
      <c r="AF373" s="685">
        <v>2</v>
      </c>
      <c r="AG373" s="685">
        <v>2</v>
      </c>
      <c r="AH373" s="685">
        <v>0</v>
      </c>
      <c r="AI373" s="685">
        <v>0</v>
      </c>
      <c r="AJ373" s="685">
        <v>0</v>
      </c>
      <c r="AK373" s="698">
        <v>0</v>
      </c>
    </row>
    <row r="374" spans="1:37" s="694" customFormat="1" ht="116.25" x14ac:dyDescent="0.25">
      <c r="A374" s="685">
        <v>314</v>
      </c>
      <c r="B374" s="683" t="s">
        <v>2889</v>
      </c>
      <c r="C374" s="521" t="s">
        <v>5209</v>
      </c>
      <c r="D374" s="685"/>
      <c r="E374" s="685">
        <v>5</v>
      </c>
      <c r="F374" s="685">
        <v>1</v>
      </c>
      <c r="G374" s="685">
        <v>0</v>
      </c>
      <c r="H374" s="685">
        <v>0</v>
      </c>
      <c r="I374" s="685">
        <v>1</v>
      </c>
      <c r="J374" s="685">
        <v>2</v>
      </c>
      <c r="K374" s="685">
        <v>0</v>
      </c>
      <c r="L374" s="685">
        <v>1</v>
      </c>
      <c r="M374" s="685">
        <v>2</v>
      </c>
      <c r="N374" s="685">
        <v>1</v>
      </c>
      <c r="O374" s="685">
        <v>0</v>
      </c>
      <c r="P374" s="685">
        <v>5</v>
      </c>
      <c r="Q374" s="685">
        <v>0</v>
      </c>
      <c r="R374" s="685">
        <v>0</v>
      </c>
      <c r="S374" s="685">
        <v>0</v>
      </c>
      <c r="T374" s="685">
        <v>2</v>
      </c>
      <c r="U374" s="685">
        <v>0</v>
      </c>
      <c r="V374" s="685">
        <v>0</v>
      </c>
      <c r="W374" s="685">
        <v>0</v>
      </c>
      <c r="X374" s="685">
        <v>0</v>
      </c>
      <c r="Y374" s="685">
        <v>0</v>
      </c>
      <c r="Z374" s="685">
        <v>1</v>
      </c>
      <c r="AA374" s="685">
        <v>0</v>
      </c>
      <c r="AB374" s="685">
        <v>1</v>
      </c>
      <c r="AC374" s="685">
        <v>10</v>
      </c>
      <c r="AD374" s="685">
        <v>10</v>
      </c>
      <c r="AE374" s="685">
        <v>15</v>
      </c>
      <c r="AF374" s="685">
        <v>2</v>
      </c>
      <c r="AG374" s="685">
        <v>2</v>
      </c>
      <c r="AH374" s="685">
        <v>0</v>
      </c>
      <c r="AI374" s="685">
        <v>0</v>
      </c>
      <c r="AJ374" s="685">
        <v>0</v>
      </c>
      <c r="AK374" s="698">
        <v>0</v>
      </c>
    </row>
    <row r="375" spans="1:37" s="694" customFormat="1" ht="116.25" x14ac:dyDescent="0.25">
      <c r="A375" s="685">
        <v>315</v>
      </c>
      <c r="B375" s="683" t="s">
        <v>2889</v>
      </c>
      <c r="C375" s="521" t="s">
        <v>4621</v>
      </c>
      <c r="D375" s="685"/>
      <c r="E375" s="685">
        <v>5</v>
      </c>
      <c r="F375" s="685">
        <v>1</v>
      </c>
      <c r="G375" s="685">
        <v>0</v>
      </c>
      <c r="H375" s="685">
        <v>0</v>
      </c>
      <c r="I375" s="685">
        <v>1</v>
      </c>
      <c r="J375" s="685">
        <v>1</v>
      </c>
      <c r="K375" s="685">
        <v>0</v>
      </c>
      <c r="L375" s="685">
        <v>1</v>
      </c>
      <c r="M375" s="685">
        <v>2</v>
      </c>
      <c r="N375" s="685">
        <v>1</v>
      </c>
      <c r="O375" s="685">
        <v>0</v>
      </c>
      <c r="P375" s="685"/>
      <c r="Q375" s="685">
        <v>0</v>
      </c>
      <c r="R375" s="685">
        <v>0</v>
      </c>
      <c r="S375" s="685">
        <v>1</v>
      </c>
      <c r="T375" s="685">
        <v>1</v>
      </c>
      <c r="U375" s="685">
        <v>0</v>
      </c>
      <c r="V375" s="685">
        <v>0</v>
      </c>
      <c r="W375" s="685">
        <v>0</v>
      </c>
      <c r="X375" s="685">
        <v>0</v>
      </c>
      <c r="Y375" s="685">
        <v>0</v>
      </c>
      <c r="Z375" s="685">
        <v>1</v>
      </c>
      <c r="AA375" s="685">
        <v>0</v>
      </c>
      <c r="AB375" s="685">
        <v>1</v>
      </c>
      <c r="AC375" s="685">
        <v>5</v>
      </c>
      <c r="AD375" s="685">
        <v>5</v>
      </c>
      <c r="AE375" s="685">
        <v>1</v>
      </c>
      <c r="AF375" s="685">
        <v>2</v>
      </c>
      <c r="AG375" s="685">
        <v>2</v>
      </c>
      <c r="AH375" s="685">
        <v>0</v>
      </c>
      <c r="AI375" s="685">
        <v>0</v>
      </c>
      <c r="AJ375" s="685">
        <v>0</v>
      </c>
      <c r="AK375" s="698">
        <v>0</v>
      </c>
    </row>
    <row r="376" spans="1:37" s="694" customFormat="1" ht="93" x14ac:dyDescent="0.25">
      <c r="A376" s="685">
        <v>316</v>
      </c>
      <c r="B376" s="683" t="s">
        <v>2794</v>
      </c>
      <c r="C376" s="521" t="s">
        <v>4620</v>
      </c>
      <c r="D376" s="685"/>
      <c r="E376" s="685">
        <v>5</v>
      </c>
      <c r="F376" s="685">
        <v>1</v>
      </c>
      <c r="G376" s="685">
        <v>0</v>
      </c>
      <c r="H376" s="685">
        <v>0</v>
      </c>
      <c r="I376" s="685">
        <v>1</v>
      </c>
      <c r="J376" s="685">
        <v>1</v>
      </c>
      <c r="K376" s="685">
        <v>0</v>
      </c>
      <c r="L376" s="685">
        <v>1</v>
      </c>
      <c r="M376" s="685">
        <v>2</v>
      </c>
      <c r="N376" s="685">
        <v>1</v>
      </c>
      <c r="O376" s="685">
        <v>0</v>
      </c>
      <c r="P376" s="685">
        <v>0</v>
      </c>
      <c r="Q376" s="685">
        <v>0</v>
      </c>
      <c r="R376" s="685">
        <v>0</v>
      </c>
      <c r="S376" s="685">
        <v>2</v>
      </c>
      <c r="T376" s="685">
        <v>1</v>
      </c>
      <c r="U376" s="685">
        <v>0</v>
      </c>
      <c r="V376" s="685">
        <v>0</v>
      </c>
      <c r="W376" s="685">
        <v>0</v>
      </c>
      <c r="X376" s="685">
        <v>0</v>
      </c>
      <c r="Y376" s="685">
        <v>0</v>
      </c>
      <c r="Z376" s="685">
        <v>2</v>
      </c>
      <c r="AA376" s="685">
        <v>0</v>
      </c>
      <c r="AB376" s="685">
        <v>1</v>
      </c>
      <c r="AC376" s="685">
        <v>10</v>
      </c>
      <c r="AD376" s="685">
        <v>30</v>
      </c>
      <c r="AE376" s="685">
        <v>20</v>
      </c>
      <c r="AF376" s="685">
        <v>2</v>
      </c>
      <c r="AG376" s="685">
        <v>2</v>
      </c>
      <c r="AH376" s="685">
        <v>0</v>
      </c>
      <c r="AI376" s="685">
        <v>0</v>
      </c>
      <c r="AJ376" s="685">
        <v>0</v>
      </c>
      <c r="AK376" s="698">
        <v>0</v>
      </c>
    </row>
    <row r="377" spans="1:37" s="694" customFormat="1" ht="69.75" x14ac:dyDescent="0.25">
      <c r="A377" s="685">
        <v>317</v>
      </c>
      <c r="B377" s="683" t="s">
        <v>3222</v>
      </c>
      <c r="C377" s="521" t="s">
        <v>4619</v>
      </c>
      <c r="D377" s="685"/>
      <c r="E377" s="685">
        <v>5</v>
      </c>
      <c r="F377" s="685">
        <v>1</v>
      </c>
      <c r="G377" s="685">
        <v>0</v>
      </c>
      <c r="H377" s="685">
        <v>0</v>
      </c>
      <c r="I377" s="685">
        <v>2</v>
      </c>
      <c r="J377" s="685">
        <v>1</v>
      </c>
      <c r="K377" s="685">
        <v>0</v>
      </c>
      <c r="L377" s="685">
        <v>1</v>
      </c>
      <c r="M377" s="685">
        <v>2</v>
      </c>
      <c r="N377" s="685">
        <v>1</v>
      </c>
      <c r="O377" s="685">
        <v>0</v>
      </c>
      <c r="P377" s="685">
        <v>5</v>
      </c>
      <c r="Q377" s="685">
        <v>0</v>
      </c>
      <c r="R377" s="685">
        <v>0</v>
      </c>
      <c r="S377" s="685">
        <v>2</v>
      </c>
      <c r="T377" s="685">
        <v>2</v>
      </c>
      <c r="U377" s="685">
        <v>0</v>
      </c>
      <c r="V377" s="685">
        <v>0</v>
      </c>
      <c r="W377" s="685">
        <v>0</v>
      </c>
      <c r="X377" s="685">
        <v>0</v>
      </c>
      <c r="Y377" s="685">
        <v>0</v>
      </c>
      <c r="Z377" s="685">
        <v>1</v>
      </c>
      <c r="AA377" s="685">
        <v>0</v>
      </c>
      <c r="AB377" s="685">
        <v>1</v>
      </c>
      <c r="AC377" s="685">
        <v>10</v>
      </c>
      <c r="AD377" s="685">
        <v>5</v>
      </c>
      <c r="AE377" s="685">
        <v>10</v>
      </c>
      <c r="AF377" s="685">
        <v>5</v>
      </c>
      <c r="AG377" s="685">
        <v>5</v>
      </c>
      <c r="AH377" s="685">
        <v>0</v>
      </c>
      <c r="AI377" s="685">
        <v>0</v>
      </c>
      <c r="AJ377" s="685">
        <v>0</v>
      </c>
      <c r="AK377" s="698">
        <v>0</v>
      </c>
    </row>
    <row r="378" spans="1:37" s="694" customFormat="1" ht="116.25" x14ac:dyDescent="0.25">
      <c r="A378" s="685">
        <v>318</v>
      </c>
      <c r="B378" s="683" t="s">
        <v>3223</v>
      </c>
      <c r="C378" s="521" t="s">
        <v>4618</v>
      </c>
      <c r="D378" s="685"/>
      <c r="E378" s="685">
        <v>11</v>
      </c>
      <c r="F378" s="685">
        <v>1</v>
      </c>
      <c r="G378" s="685">
        <v>0</v>
      </c>
      <c r="H378" s="685">
        <v>0</v>
      </c>
      <c r="I378" s="685">
        <v>1</v>
      </c>
      <c r="J378" s="685">
        <v>1</v>
      </c>
      <c r="K378" s="685">
        <v>0</v>
      </c>
      <c r="L378" s="685">
        <v>1</v>
      </c>
      <c r="M378" s="685">
        <v>2</v>
      </c>
      <c r="N378" s="685">
        <v>1</v>
      </c>
      <c r="O378" s="685">
        <v>0</v>
      </c>
      <c r="P378" s="685">
        <v>1</v>
      </c>
      <c r="Q378" s="685">
        <v>0</v>
      </c>
      <c r="R378" s="685">
        <v>0</v>
      </c>
      <c r="S378" s="685">
        <v>0</v>
      </c>
      <c r="T378" s="685">
        <v>2</v>
      </c>
      <c r="U378" s="685">
        <v>0</v>
      </c>
      <c r="V378" s="685">
        <v>0</v>
      </c>
      <c r="W378" s="685">
        <v>0</v>
      </c>
      <c r="X378" s="685">
        <v>0</v>
      </c>
      <c r="Y378" s="685">
        <v>0</v>
      </c>
      <c r="Z378" s="685">
        <v>1</v>
      </c>
      <c r="AA378" s="685">
        <v>0</v>
      </c>
      <c r="AB378" s="685">
        <v>0</v>
      </c>
      <c r="AC378" s="685">
        <v>5</v>
      </c>
      <c r="AD378" s="685">
        <v>10</v>
      </c>
      <c r="AE378" s="685">
        <v>15</v>
      </c>
      <c r="AF378" s="685">
        <v>0</v>
      </c>
      <c r="AG378" s="685">
        <v>0</v>
      </c>
      <c r="AH378" s="685">
        <v>0</v>
      </c>
      <c r="AI378" s="685">
        <v>0</v>
      </c>
      <c r="AJ378" s="685">
        <v>0</v>
      </c>
      <c r="AK378" s="698">
        <v>0</v>
      </c>
    </row>
    <row r="379" spans="1:37" s="694" customFormat="1" ht="69.75" x14ac:dyDescent="0.25">
      <c r="A379" s="685">
        <v>319</v>
      </c>
      <c r="B379" s="683" t="s">
        <v>3224</v>
      </c>
      <c r="C379" s="521" t="s">
        <v>4617</v>
      </c>
      <c r="D379" s="685"/>
      <c r="E379" s="685">
        <v>10</v>
      </c>
      <c r="F379" s="685">
        <v>1</v>
      </c>
      <c r="G379" s="685">
        <v>0</v>
      </c>
      <c r="H379" s="685">
        <v>0</v>
      </c>
      <c r="I379" s="685">
        <v>0</v>
      </c>
      <c r="J379" s="685">
        <v>1</v>
      </c>
      <c r="K379" s="685">
        <v>0</v>
      </c>
      <c r="L379" s="685">
        <v>1</v>
      </c>
      <c r="M379" s="685">
        <v>2</v>
      </c>
      <c r="N379" s="685">
        <v>1</v>
      </c>
      <c r="O379" s="685">
        <v>0</v>
      </c>
      <c r="P379" s="685">
        <v>1</v>
      </c>
      <c r="Q379" s="685">
        <v>0</v>
      </c>
      <c r="R379" s="685">
        <v>0</v>
      </c>
      <c r="S379" s="685">
        <v>1</v>
      </c>
      <c r="T379" s="685">
        <v>0</v>
      </c>
      <c r="U379" s="685">
        <v>0</v>
      </c>
      <c r="V379" s="685">
        <v>0</v>
      </c>
      <c r="W379" s="685">
        <v>0</v>
      </c>
      <c r="X379" s="685">
        <v>0</v>
      </c>
      <c r="Y379" s="685">
        <v>0</v>
      </c>
      <c r="Z379" s="685">
        <v>1</v>
      </c>
      <c r="AA379" s="685">
        <v>0</v>
      </c>
      <c r="AB379" s="685">
        <v>1</v>
      </c>
      <c r="AC379" s="685">
        <v>5</v>
      </c>
      <c r="AD379" s="685">
        <v>5</v>
      </c>
      <c r="AE379" s="685">
        <v>1</v>
      </c>
      <c r="AF379" s="685">
        <v>0</v>
      </c>
      <c r="AG379" s="685">
        <v>0</v>
      </c>
      <c r="AH379" s="685">
        <v>0</v>
      </c>
      <c r="AI379" s="685">
        <v>0</v>
      </c>
      <c r="AJ379" s="685">
        <v>0</v>
      </c>
      <c r="AK379" s="698">
        <v>0</v>
      </c>
    </row>
    <row r="380" spans="1:37" s="694" customFormat="1" ht="232.5" x14ac:dyDescent="0.25">
      <c r="A380" s="685">
        <v>320</v>
      </c>
      <c r="B380" s="683" t="s">
        <v>3225</v>
      </c>
      <c r="C380" s="521" t="s">
        <v>4616</v>
      </c>
      <c r="D380" s="685"/>
      <c r="E380" s="685">
        <v>30</v>
      </c>
      <c r="F380" s="685">
        <v>1</v>
      </c>
      <c r="G380" s="685">
        <v>0</v>
      </c>
      <c r="H380" s="685">
        <v>0</v>
      </c>
      <c r="I380" s="685">
        <v>1</v>
      </c>
      <c r="J380" s="685">
        <v>1</v>
      </c>
      <c r="K380" s="685">
        <v>0</v>
      </c>
      <c r="L380" s="685">
        <v>1</v>
      </c>
      <c r="M380" s="685">
        <v>2</v>
      </c>
      <c r="N380" s="685">
        <v>1</v>
      </c>
      <c r="O380" s="685">
        <v>0</v>
      </c>
      <c r="P380" s="685">
        <v>5</v>
      </c>
      <c r="Q380" s="685">
        <v>0</v>
      </c>
      <c r="R380" s="685">
        <v>0</v>
      </c>
      <c r="S380" s="685">
        <v>1</v>
      </c>
      <c r="T380" s="685">
        <v>2</v>
      </c>
      <c r="U380" s="685">
        <v>0</v>
      </c>
      <c r="V380" s="685">
        <v>0</v>
      </c>
      <c r="W380" s="685">
        <v>0</v>
      </c>
      <c r="X380" s="685">
        <v>0</v>
      </c>
      <c r="Y380" s="685">
        <v>0</v>
      </c>
      <c r="Z380" s="685">
        <v>2</v>
      </c>
      <c r="AA380" s="685">
        <v>0</v>
      </c>
      <c r="AB380" s="685">
        <v>1</v>
      </c>
      <c r="AC380" s="685">
        <v>12</v>
      </c>
      <c r="AD380" s="685">
        <v>40</v>
      </c>
      <c r="AE380" s="685">
        <v>20</v>
      </c>
      <c r="AF380" s="685">
        <v>2</v>
      </c>
      <c r="AG380" s="685">
        <v>2</v>
      </c>
      <c r="AH380" s="685">
        <v>0</v>
      </c>
      <c r="AI380" s="685">
        <v>0</v>
      </c>
      <c r="AJ380" s="685">
        <v>0</v>
      </c>
      <c r="AK380" s="698">
        <v>0</v>
      </c>
    </row>
    <row r="381" spans="1:37" s="694" customFormat="1" ht="69.75" x14ac:dyDescent="0.25">
      <c r="A381" s="685">
        <v>321</v>
      </c>
      <c r="B381" s="683" t="s">
        <v>5210</v>
      </c>
      <c r="C381" s="521" t="s">
        <v>4615</v>
      </c>
      <c r="D381" s="685"/>
      <c r="E381" s="685">
        <v>8</v>
      </c>
      <c r="F381" s="685">
        <v>1</v>
      </c>
      <c r="G381" s="685">
        <v>0</v>
      </c>
      <c r="H381" s="685">
        <v>0</v>
      </c>
      <c r="I381" s="685">
        <v>1</v>
      </c>
      <c r="J381" s="685">
        <v>1</v>
      </c>
      <c r="K381" s="685">
        <v>0</v>
      </c>
      <c r="L381" s="685">
        <v>1</v>
      </c>
      <c r="M381" s="685">
        <v>2</v>
      </c>
      <c r="N381" s="685">
        <v>1</v>
      </c>
      <c r="O381" s="685">
        <v>0</v>
      </c>
      <c r="P381" s="685">
        <v>5</v>
      </c>
      <c r="Q381" s="685">
        <v>0</v>
      </c>
      <c r="R381" s="685">
        <v>0</v>
      </c>
      <c r="S381" s="685">
        <v>1</v>
      </c>
      <c r="T381" s="685">
        <v>3</v>
      </c>
      <c r="U381" s="685">
        <v>0</v>
      </c>
      <c r="V381" s="685">
        <v>0</v>
      </c>
      <c r="W381" s="685">
        <v>0</v>
      </c>
      <c r="X381" s="685">
        <v>0</v>
      </c>
      <c r="Y381" s="685">
        <v>0</v>
      </c>
      <c r="Z381" s="685">
        <v>1</v>
      </c>
      <c r="AA381" s="685">
        <v>0</v>
      </c>
      <c r="AB381" s="685">
        <v>1</v>
      </c>
      <c r="AC381" s="685">
        <v>10</v>
      </c>
      <c r="AD381" s="685">
        <v>30</v>
      </c>
      <c r="AE381" s="685">
        <v>20</v>
      </c>
      <c r="AF381" s="685">
        <v>2</v>
      </c>
      <c r="AG381" s="685">
        <v>2</v>
      </c>
      <c r="AH381" s="685">
        <v>0</v>
      </c>
      <c r="AI381" s="685">
        <v>0</v>
      </c>
      <c r="AJ381" s="685">
        <v>0</v>
      </c>
      <c r="AK381" s="698">
        <v>0</v>
      </c>
    </row>
    <row r="382" spans="1:37" s="694" customFormat="1" ht="69.75" x14ac:dyDescent="0.25">
      <c r="A382" s="685">
        <v>322</v>
      </c>
      <c r="B382" s="683" t="s">
        <v>5211</v>
      </c>
      <c r="C382" s="521" t="s">
        <v>4614</v>
      </c>
      <c r="D382" s="685"/>
      <c r="E382" s="685">
        <v>5</v>
      </c>
      <c r="F382" s="685">
        <v>1</v>
      </c>
      <c r="G382" s="685">
        <v>0</v>
      </c>
      <c r="H382" s="685">
        <v>0</v>
      </c>
      <c r="I382" s="685">
        <v>1</v>
      </c>
      <c r="J382" s="685">
        <v>1</v>
      </c>
      <c r="K382" s="685">
        <v>0</v>
      </c>
      <c r="L382" s="685">
        <v>1</v>
      </c>
      <c r="M382" s="685">
        <v>2</v>
      </c>
      <c r="N382" s="685">
        <v>1</v>
      </c>
      <c r="O382" s="685">
        <v>0</v>
      </c>
      <c r="P382" s="685">
        <v>5</v>
      </c>
      <c r="Q382" s="685">
        <v>0</v>
      </c>
      <c r="R382" s="685">
        <v>0</v>
      </c>
      <c r="S382" s="685">
        <v>1</v>
      </c>
      <c r="T382" s="685">
        <v>4</v>
      </c>
      <c r="U382" s="685">
        <v>0</v>
      </c>
      <c r="V382" s="685">
        <v>0</v>
      </c>
      <c r="W382" s="685">
        <v>0</v>
      </c>
      <c r="X382" s="685">
        <v>0</v>
      </c>
      <c r="Y382" s="685">
        <v>0</v>
      </c>
      <c r="Z382" s="685">
        <v>1</v>
      </c>
      <c r="AA382" s="685">
        <v>0</v>
      </c>
      <c r="AB382" s="685">
        <v>2</v>
      </c>
      <c r="AC382" s="685">
        <v>10</v>
      </c>
      <c r="AD382" s="685">
        <v>25</v>
      </c>
      <c r="AE382" s="685">
        <v>9</v>
      </c>
      <c r="AF382" s="685">
        <v>2</v>
      </c>
      <c r="AG382" s="685">
        <v>2</v>
      </c>
      <c r="AH382" s="685">
        <v>0</v>
      </c>
      <c r="AI382" s="685">
        <v>0</v>
      </c>
      <c r="AJ382" s="685">
        <v>0</v>
      </c>
      <c r="AK382" s="698">
        <v>0</v>
      </c>
    </row>
    <row r="383" spans="1:37" s="694" customFormat="1" ht="93" x14ac:dyDescent="0.25">
      <c r="A383" s="685">
        <v>323</v>
      </c>
      <c r="B383" s="683" t="s">
        <v>5212</v>
      </c>
      <c r="C383" s="521" t="s">
        <v>4613</v>
      </c>
      <c r="D383" s="685"/>
      <c r="E383" s="685">
        <v>5</v>
      </c>
      <c r="F383" s="685">
        <v>1</v>
      </c>
      <c r="G383" s="685">
        <v>0</v>
      </c>
      <c r="H383" s="685">
        <v>0</v>
      </c>
      <c r="I383" s="685">
        <v>1</v>
      </c>
      <c r="J383" s="685">
        <v>1</v>
      </c>
      <c r="K383" s="685">
        <v>0</v>
      </c>
      <c r="L383" s="685">
        <v>1</v>
      </c>
      <c r="M383" s="685">
        <v>2</v>
      </c>
      <c r="N383" s="685">
        <v>1</v>
      </c>
      <c r="O383" s="685">
        <v>0</v>
      </c>
      <c r="P383" s="685">
        <v>5</v>
      </c>
      <c r="Q383" s="685">
        <v>0</v>
      </c>
      <c r="R383" s="685">
        <v>0</v>
      </c>
      <c r="S383" s="685">
        <v>1</v>
      </c>
      <c r="T383" s="685">
        <v>2</v>
      </c>
      <c r="U383" s="685">
        <v>0</v>
      </c>
      <c r="V383" s="685">
        <v>0</v>
      </c>
      <c r="W383" s="685">
        <v>0</v>
      </c>
      <c r="X383" s="685">
        <v>0</v>
      </c>
      <c r="Y383" s="685">
        <v>0</v>
      </c>
      <c r="Z383" s="685">
        <v>2</v>
      </c>
      <c r="AA383" s="685">
        <v>0</v>
      </c>
      <c r="AB383" s="685">
        <v>1</v>
      </c>
      <c r="AC383" s="685">
        <v>10</v>
      </c>
      <c r="AD383" s="685">
        <v>30</v>
      </c>
      <c r="AE383" s="685">
        <v>20</v>
      </c>
      <c r="AF383" s="685">
        <v>2</v>
      </c>
      <c r="AG383" s="685">
        <v>2</v>
      </c>
      <c r="AH383" s="685">
        <v>0</v>
      </c>
      <c r="AI383" s="685">
        <v>0</v>
      </c>
      <c r="AJ383" s="685">
        <v>0</v>
      </c>
      <c r="AK383" s="698">
        <v>0</v>
      </c>
    </row>
    <row r="384" spans="1:37" s="694" customFormat="1" ht="69.75" x14ac:dyDescent="0.25">
      <c r="A384" s="685">
        <v>324</v>
      </c>
      <c r="B384" s="683" t="s">
        <v>5213</v>
      </c>
      <c r="C384" s="521" t="s">
        <v>4612</v>
      </c>
      <c r="D384" s="685"/>
      <c r="E384" s="685">
        <v>5</v>
      </c>
      <c r="F384" s="685">
        <v>1</v>
      </c>
      <c r="G384" s="685">
        <v>0</v>
      </c>
      <c r="H384" s="685">
        <v>0</v>
      </c>
      <c r="I384" s="685">
        <v>1</v>
      </c>
      <c r="J384" s="685">
        <v>1</v>
      </c>
      <c r="K384" s="685">
        <v>0</v>
      </c>
      <c r="L384" s="685">
        <v>1</v>
      </c>
      <c r="M384" s="685">
        <v>2</v>
      </c>
      <c r="N384" s="685">
        <v>1</v>
      </c>
      <c r="O384" s="685">
        <v>0</v>
      </c>
      <c r="P384" s="685">
        <v>5</v>
      </c>
      <c r="Q384" s="685">
        <v>0</v>
      </c>
      <c r="R384" s="685">
        <v>0</v>
      </c>
      <c r="S384" s="685">
        <v>1</v>
      </c>
      <c r="T384" s="685">
        <v>2</v>
      </c>
      <c r="U384" s="685">
        <v>0</v>
      </c>
      <c r="V384" s="685">
        <v>0</v>
      </c>
      <c r="W384" s="685">
        <v>0</v>
      </c>
      <c r="X384" s="685">
        <v>0</v>
      </c>
      <c r="Y384" s="685">
        <v>0</v>
      </c>
      <c r="Z384" s="685">
        <v>2</v>
      </c>
      <c r="AA384" s="685">
        <v>0</v>
      </c>
      <c r="AB384" s="685">
        <v>1</v>
      </c>
      <c r="AC384" s="685">
        <v>10</v>
      </c>
      <c r="AD384" s="685">
        <v>30</v>
      </c>
      <c r="AE384" s="685">
        <v>20</v>
      </c>
      <c r="AF384" s="685">
        <v>2</v>
      </c>
      <c r="AG384" s="685">
        <v>2</v>
      </c>
      <c r="AH384" s="685">
        <v>0</v>
      </c>
      <c r="AI384" s="685">
        <v>0</v>
      </c>
      <c r="AJ384" s="685">
        <v>0</v>
      </c>
      <c r="AK384" s="698">
        <v>0</v>
      </c>
    </row>
    <row r="385" spans="1:37" s="694" customFormat="1" ht="69.75" x14ac:dyDescent="0.25">
      <c r="A385" s="685">
        <v>325</v>
      </c>
      <c r="B385" s="683" t="s">
        <v>3226</v>
      </c>
      <c r="C385" s="521" t="s">
        <v>4611</v>
      </c>
      <c r="D385" s="685"/>
      <c r="E385" s="685">
        <v>5</v>
      </c>
      <c r="F385" s="685">
        <v>1</v>
      </c>
      <c r="G385" s="685">
        <v>0</v>
      </c>
      <c r="H385" s="685">
        <v>0</v>
      </c>
      <c r="I385" s="685">
        <v>1</v>
      </c>
      <c r="J385" s="685">
        <v>1</v>
      </c>
      <c r="K385" s="685">
        <v>0</v>
      </c>
      <c r="L385" s="685">
        <v>1</v>
      </c>
      <c r="M385" s="685">
        <v>1</v>
      </c>
      <c r="N385" s="685">
        <v>1</v>
      </c>
      <c r="O385" s="685">
        <v>0</v>
      </c>
      <c r="P385" s="685">
        <v>5</v>
      </c>
      <c r="Q385" s="685">
        <v>0</v>
      </c>
      <c r="R385" s="685">
        <v>0</v>
      </c>
      <c r="S385" s="685">
        <v>0</v>
      </c>
      <c r="T385" s="685">
        <v>2</v>
      </c>
      <c r="U385" s="685">
        <v>0</v>
      </c>
      <c r="V385" s="685">
        <v>0</v>
      </c>
      <c r="W385" s="685">
        <v>0</v>
      </c>
      <c r="X385" s="685">
        <v>0</v>
      </c>
      <c r="Y385" s="685">
        <v>0</v>
      </c>
      <c r="Z385" s="685">
        <v>2</v>
      </c>
      <c r="AA385" s="685">
        <v>0</v>
      </c>
      <c r="AB385" s="685">
        <v>2</v>
      </c>
      <c r="AC385" s="685">
        <v>10</v>
      </c>
      <c r="AD385" s="685">
        <v>30</v>
      </c>
      <c r="AE385" s="685">
        <v>20</v>
      </c>
      <c r="AF385" s="685">
        <v>2</v>
      </c>
      <c r="AG385" s="685">
        <v>2</v>
      </c>
      <c r="AH385" s="685">
        <v>0</v>
      </c>
      <c r="AI385" s="685">
        <v>0</v>
      </c>
      <c r="AJ385" s="685">
        <v>0</v>
      </c>
      <c r="AK385" s="698">
        <v>0</v>
      </c>
    </row>
    <row r="386" spans="1:37" s="694" customFormat="1" ht="69.75" x14ac:dyDescent="0.25">
      <c r="A386" s="685">
        <v>326</v>
      </c>
      <c r="B386" s="683" t="s">
        <v>5215</v>
      </c>
      <c r="C386" s="521" t="s">
        <v>4610</v>
      </c>
      <c r="D386" s="685"/>
      <c r="E386" s="685">
        <v>8</v>
      </c>
      <c r="F386" s="685">
        <v>1</v>
      </c>
      <c r="G386" s="685">
        <v>1</v>
      </c>
      <c r="H386" s="685">
        <v>0</v>
      </c>
      <c r="I386" s="685">
        <v>2</v>
      </c>
      <c r="J386" s="685">
        <v>1</v>
      </c>
      <c r="K386" s="685">
        <v>0</v>
      </c>
      <c r="L386" s="685">
        <v>1</v>
      </c>
      <c r="M386" s="685">
        <v>2</v>
      </c>
      <c r="N386" s="685">
        <v>1</v>
      </c>
      <c r="O386" s="685">
        <v>0</v>
      </c>
      <c r="P386" s="685">
        <v>5</v>
      </c>
      <c r="Q386" s="685">
        <v>0</v>
      </c>
      <c r="R386" s="685">
        <v>0</v>
      </c>
      <c r="S386" s="685">
        <v>1</v>
      </c>
      <c r="T386" s="685">
        <v>2</v>
      </c>
      <c r="U386" s="685">
        <v>0</v>
      </c>
      <c r="V386" s="685">
        <v>0</v>
      </c>
      <c r="W386" s="685">
        <v>0</v>
      </c>
      <c r="X386" s="685">
        <v>0</v>
      </c>
      <c r="Y386" s="685">
        <v>0</v>
      </c>
      <c r="Z386" s="685">
        <v>2</v>
      </c>
      <c r="AA386" s="685">
        <v>0</v>
      </c>
      <c r="AB386" s="685">
        <v>1</v>
      </c>
      <c r="AC386" s="685">
        <v>10</v>
      </c>
      <c r="AD386" s="685">
        <v>30</v>
      </c>
      <c r="AE386" s="685">
        <v>20</v>
      </c>
      <c r="AF386" s="685">
        <v>2</v>
      </c>
      <c r="AG386" s="685">
        <v>2</v>
      </c>
      <c r="AH386" s="685">
        <v>0</v>
      </c>
      <c r="AI386" s="685">
        <v>0</v>
      </c>
      <c r="AJ386" s="685">
        <v>0</v>
      </c>
      <c r="AK386" s="698">
        <v>0</v>
      </c>
    </row>
    <row r="387" spans="1:37" s="694" customFormat="1" ht="69.75" x14ac:dyDescent="0.25">
      <c r="A387" s="685">
        <v>327</v>
      </c>
      <c r="B387" s="683" t="s">
        <v>3227</v>
      </c>
      <c r="C387" s="521" t="s">
        <v>4609</v>
      </c>
      <c r="D387" s="685"/>
      <c r="E387" s="685">
        <v>8</v>
      </c>
      <c r="F387" s="685">
        <v>1</v>
      </c>
      <c r="G387" s="685">
        <v>1</v>
      </c>
      <c r="H387" s="685">
        <v>0</v>
      </c>
      <c r="I387" s="685">
        <v>1</v>
      </c>
      <c r="J387" s="685">
        <v>1</v>
      </c>
      <c r="K387" s="685">
        <v>0</v>
      </c>
      <c r="L387" s="685">
        <v>1</v>
      </c>
      <c r="M387" s="685">
        <v>2</v>
      </c>
      <c r="N387" s="685">
        <v>1</v>
      </c>
      <c r="O387" s="685">
        <v>0</v>
      </c>
      <c r="P387" s="685">
        <v>5</v>
      </c>
      <c r="Q387" s="685">
        <v>0</v>
      </c>
      <c r="R387" s="685">
        <v>0</v>
      </c>
      <c r="S387" s="685">
        <v>1</v>
      </c>
      <c r="T387" s="685">
        <v>1</v>
      </c>
      <c r="U387" s="685">
        <v>0</v>
      </c>
      <c r="V387" s="685">
        <v>0</v>
      </c>
      <c r="W387" s="685">
        <v>0</v>
      </c>
      <c r="X387" s="685">
        <v>0</v>
      </c>
      <c r="Y387" s="685">
        <v>0</v>
      </c>
      <c r="Z387" s="685">
        <v>2</v>
      </c>
      <c r="AA387" s="685">
        <v>0</v>
      </c>
      <c r="AB387" s="685">
        <v>2</v>
      </c>
      <c r="AC387" s="685">
        <v>10</v>
      </c>
      <c r="AD387" s="685">
        <v>30</v>
      </c>
      <c r="AE387" s="685">
        <v>20</v>
      </c>
      <c r="AF387" s="685">
        <v>0</v>
      </c>
      <c r="AG387" s="685">
        <v>0</v>
      </c>
      <c r="AH387" s="685">
        <v>0</v>
      </c>
      <c r="AI387" s="685">
        <v>0</v>
      </c>
      <c r="AJ387" s="685">
        <v>0</v>
      </c>
      <c r="AK387" s="698">
        <v>0</v>
      </c>
    </row>
    <row r="388" spans="1:37" s="694" customFormat="1" ht="93" x14ac:dyDescent="0.25">
      <c r="A388" s="685">
        <v>328</v>
      </c>
      <c r="B388" s="683" t="s">
        <v>2890</v>
      </c>
      <c r="C388" s="521" t="s">
        <v>4608</v>
      </c>
      <c r="D388" s="685"/>
      <c r="E388" s="685">
        <v>5</v>
      </c>
      <c r="F388" s="685">
        <v>1</v>
      </c>
      <c r="G388" s="685">
        <v>1</v>
      </c>
      <c r="H388" s="685">
        <v>0</v>
      </c>
      <c r="I388" s="685">
        <v>2</v>
      </c>
      <c r="J388" s="685">
        <v>1</v>
      </c>
      <c r="K388" s="685">
        <v>0</v>
      </c>
      <c r="L388" s="685">
        <v>1</v>
      </c>
      <c r="M388" s="685">
        <v>2</v>
      </c>
      <c r="N388" s="685">
        <v>1</v>
      </c>
      <c r="O388" s="685">
        <v>0</v>
      </c>
      <c r="P388" s="685">
        <v>5</v>
      </c>
      <c r="Q388" s="685">
        <v>0</v>
      </c>
      <c r="R388" s="685">
        <v>0</v>
      </c>
      <c r="S388" s="685">
        <v>1</v>
      </c>
      <c r="T388" s="685">
        <v>2</v>
      </c>
      <c r="U388" s="685">
        <v>0</v>
      </c>
      <c r="V388" s="685">
        <v>0</v>
      </c>
      <c r="W388" s="685">
        <v>0</v>
      </c>
      <c r="X388" s="685">
        <v>0</v>
      </c>
      <c r="Y388" s="685">
        <v>0</v>
      </c>
      <c r="Z388" s="685">
        <v>2</v>
      </c>
      <c r="AA388" s="685">
        <v>0</v>
      </c>
      <c r="AB388" s="685">
        <v>1</v>
      </c>
      <c r="AC388" s="685">
        <v>5</v>
      </c>
      <c r="AD388" s="685">
        <v>5</v>
      </c>
      <c r="AE388" s="685">
        <v>20</v>
      </c>
      <c r="AF388" s="685">
        <v>2</v>
      </c>
      <c r="AG388" s="685">
        <v>2</v>
      </c>
      <c r="AH388" s="685">
        <v>0</v>
      </c>
      <c r="AI388" s="685">
        <v>0</v>
      </c>
      <c r="AJ388" s="685">
        <v>0</v>
      </c>
      <c r="AK388" s="698">
        <v>0</v>
      </c>
    </row>
    <row r="389" spans="1:37" s="694" customFormat="1" ht="69.75" x14ac:dyDescent="0.25">
      <c r="A389" s="685">
        <v>329</v>
      </c>
      <c r="B389" s="683" t="s">
        <v>3228</v>
      </c>
      <c r="C389" s="521" t="s">
        <v>4607</v>
      </c>
      <c r="D389" s="685"/>
      <c r="E389" s="685">
        <v>6</v>
      </c>
      <c r="F389" s="685">
        <v>1</v>
      </c>
      <c r="G389" s="685">
        <v>0</v>
      </c>
      <c r="H389" s="685">
        <v>0</v>
      </c>
      <c r="I389" s="685">
        <v>1</v>
      </c>
      <c r="J389" s="685">
        <v>1</v>
      </c>
      <c r="K389" s="685">
        <v>0</v>
      </c>
      <c r="L389" s="685">
        <v>1</v>
      </c>
      <c r="M389" s="685">
        <v>2</v>
      </c>
      <c r="N389" s="685">
        <v>1</v>
      </c>
      <c r="O389" s="685">
        <v>0</v>
      </c>
      <c r="P389" s="685">
        <v>5</v>
      </c>
      <c r="Q389" s="685">
        <v>0</v>
      </c>
      <c r="R389" s="685">
        <v>0</v>
      </c>
      <c r="S389" s="685">
        <v>1</v>
      </c>
      <c r="T389" s="685">
        <v>1</v>
      </c>
      <c r="U389" s="685">
        <v>0</v>
      </c>
      <c r="V389" s="685">
        <v>0</v>
      </c>
      <c r="W389" s="685">
        <v>0</v>
      </c>
      <c r="X389" s="685">
        <v>0</v>
      </c>
      <c r="Y389" s="685">
        <v>0</v>
      </c>
      <c r="Z389" s="685">
        <v>2</v>
      </c>
      <c r="AA389" s="685">
        <v>0</v>
      </c>
      <c r="AB389" s="685">
        <v>1</v>
      </c>
      <c r="AC389" s="685">
        <v>10</v>
      </c>
      <c r="AD389" s="685">
        <v>30</v>
      </c>
      <c r="AE389" s="685">
        <v>20</v>
      </c>
      <c r="AF389" s="685">
        <v>2</v>
      </c>
      <c r="AG389" s="685">
        <v>2</v>
      </c>
      <c r="AH389" s="685">
        <v>0</v>
      </c>
      <c r="AI389" s="685">
        <v>0</v>
      </c>
      <c r="AJ389" s="685">
        <v>0</v>
      </c>
      <c r="AK389" s="698">
        <v>0</v>
      </c>
    </row>
    <row r="390" spans="1:37" s="694" customFormat="1" ht="69.75" x14ac:dyDescent="0.25">
      <c r="A390" s="685">
        <v>330</v>
      </c>
      <c r="B390" s="683" t="s">
        <v>4808</v>
      </c>
      <c r="C390" s="521" t="s">
        <v>4606</v>
      </c>
      <c r="D390" s="685"/>
      <c r="E390" s="685">
        <v>5</v>
      </c>
      <c r="F390" s="685">
        <v>1</v>
      </c>
      <c r="G390" s="685">
        <v>1</v>
      </c>
      <c r="H390" s="685">
        <v>0</v>
      </c>
      <c r="I390" s="685">
        <v>2</v>
      </c>
      <c r="J390" s="685">
        <v>1</v>
      </c>
      <c r="K390" s="685">
        <v>0</v>
      </c>
      <c r="L390" s="685">
        <v>1</v>
      </c>
      <c r="M390" s="685">
        <v>2</v>
      </c>
      <c r="N390" s="685">
        <v>1</v>
      </c>
      <c r="O390" s="685">
        <v>0</v>
      </c>
      <c r="P390" s="685">
        <v>5</v>
      </c>
      <c r="Q390" s="685">
        <v>0</v>
      </c>
      <c r="R390" s="685">
        <v>0</v>
      </c>
      <c r="S390" s="685">
        <v>1</v>
      </c>
      <c r="T390" s="685">
        <v>2</v>
      </c>
      <c r="U390" s="685">
        <v>0</v>
      </c>
      <c r="V390" s="685">
        <v>0</v>
      </c>
      <c r="W390" s="685">
        <v>0</v>
      </c>
      <c r="X390" s="685">
        <v>0</v>
      </c>
      <c r="Y390" s="685">
        <v>0</v>
      </c>
      <c r="Z390" s="685">
        <v>2</v>
      </c>
      <c r="AA390" s="685">
        <v>0</v>
      </c>
      <c r="AB390" s="685">
        <v>1</v>
      </c>
      <c r="AC390" s="685">
        <v>10</v>
      </c>
      <c r="AD390" s="685">
        <v>30</v>
      </c>
      <c r="AE390" s="685">
        <v>20</v>
      </c>
      <c r="AF390" s="685">
        <v>2</v>
      </c>
      <c r="AG390" s="685">
        <v>2</v>
      </c>
      <c r="AH390" s="685">
        <v>0</v>
      </c>
      <c r="AI390" s="685">
        <v>0</v>
      </c>
      <c r="AJ390" s="685">
        <v>0</v>
      </c>
      <c r="AK390" s="698">
        <v>0</v>
      </c>
    </row>
    <row r="391" spans="1:37" s="694" customFormat="1" ht="69.75" x14ac:dyDescent="0.25">
      <c r="A391" s="685">
        <v>331</v>
      </c>
      <c r="B391" s="683" t="s">
        <v>3229</v>
      </c>
      <c r="C391" s="521" t="s">
        <v>4614</v>
      </c>
      <c r="D391" s="685"/>
      <c r="E391" s="685">
        <v>5</v>
      </c>
      <c r="F391" s="685">
        <v>1</v>
      </c>
      <c r="G391" s="685">
        <v>1</v>
      </c>
      <c r="H391" s="685">
        <v>0</v>
      </c>
      <c r="I391" s="685">
        <v>2</v>
      </c>
      <c r="J391" s="685">
        <v>2</v>
      </c>
      <c r="K391" s="685">
        <v>0</v>
      </c>
      <c r="L391" s="685">
        <v>1</v>
      </c>
      <c r="M391" s="685">
        <v>2</v>
      </c>
      <c r="N391" s="685">
        <v>1</v>
      </c>
      <c r="O391" s="685">
        <v>0</v>
      </c>
      <c r="P391" s="685">
        <v>1</v>
      </c>
      <c r="Q391" s="685">
        <v>0</v>
      </c>
      <c r="R391" s="685">
        <v>0</v>
      </c>
      <c r="S391" s="685">
        <v>1</v>
      </c>
      <c r="T391" s="685">
        <v>2</v>
      </c>
      <c r="U391" s="685">
        <v>0</v>
      </c>
      <c r="V391" s="685">
        <v>0</v>
      </c>
      <c r="W391" s="685">
        <v>0</v>
      </c>
      <c r="X391" s="685">
        <v>0</v>
      </c>
      <c r="Y391" s="685">
        <v>0</v>
      </c>
      <c r="Z391" s="685">
        <v>2</v>
      </c>
      <c r="AA391" s="685">
        <v>0</v>
      </c>
      <c r="AB391" s="685">
        <v>1</v>
      </c>
      <c r="AC391" s="685">
        <v>5</v>
      </c>
      <c r="AD391" s="685">
        <v>20</v>
      </c>
      <c r="AE391" s="685">
        <v>20</v>
      </c>
      <c r="AF391" s="685">
        <v>2</v>
      </c>
      <c r="AG391" s="685">
        <v>2</v>
      </c>
      <c r="AH391" s="685">
        <v>0</v>
      </c>
      <c r="AI391" s="685">
        <v>0</v>
      </c>
      <c r="AJ391" s="685">
        <v>0</v>
      </c>
      <c r="AK391" s="698">
        <v>0</v>
      </c>
    </row>
    <row r="392" spans="1:37" s="694" customFormat="1" ht="167.25" customHeight="1" x14ac:dyDescent="0.25">
      <c r="A392" s="685">
        <v>332</v>
      </c>
      <c r="B392" s="683" t="s">
        <v>3501</v>
      </c>
      <c r="C392" s="521" t="s">
        <v>5214</v>
      </c>
      <c r="D392" s="685"/>
      <c r="E392" s="685">
        <v>5</v>
      </c>
      <c r="F392" s="685">
        <v>1</v>
      </c>
      <c r="G392" s="685">
        <v>0</v>
      </c>
      <c r="H392" s="685">
        <v>0</v>
      </c>
      <c r="I392" s="685">
        <v>1</v>
      </c>
      <c r="J392" s="685">
        <v>1</v>
      </c>
      <c r="K392" s="685">
        <v>0</v>
      </c>
      <c r="L392" s="685">
        <v>1</v>
      </c>
      <c r="M392" s="685">
        <v>2</v>
      </c>
      <c r="N392" s="685">
        <v>1</v>
      </c>
      <c r="O392" s="685">
        <v>0</v>
      </c>
      <c r="P392" s="685">
        <v>1</v>
      </c>
      <c r="Q392" s="685">
        <v>0</v>
      </c>
      <c r="R392" s="685">
        <v>0</v>
      </c>
      <c r="S392" s="685">
        <v>0</v>
      </c>
      <c r="T392" s="685">
        <v>2</v>
      </c>
      <c r="U392" s="685">
        <v>0</v>
      </c>
      <c r="V392" s="685">
        <v>0</v>
      </c>
      <c r="W392" s="685">
        <v>0</v>
      </c>
      <c r="X392" s="685">
        <v>0</v>
      </c>
      <c r="Y392" s="685">
        <v>0</v>
      </c>
      <c r="Z392" s="685">
        <v>1</v>
      </c>
      <c r="AA392" s="685">
        <v>0</v>
      </c>
      <c r="AB392" s="685">
        <v>1</v>
      </c>
      <c r="AC392" s="685">
        <v>10</v>
      </c>
      <c r="AD392" s="685">
        <v>5</v>
      </c>
      <c r="AE392" s="685">
        <v>1</v>
      </c>
      <c r="AF392" s="685">
        <v>2</v>
      </c>
      <c r="AG392" s="685">
        <v>2</v>
      </c>
      <c r="AH392" s="685">
        <v>0</v>
      </c>
      <c r="AI392" s="685">
        <v>0</v>
      </c>
      <c r="AJ392" s="685">
        <v>0</v>
      </c>
      <c r="AK392" s="698">
        <v>0</v>
      </c>
    </row>
    <row r="393" spans="1:37" s="697" customFormat="1" ht="22.5" x14ac:dyDescent="0.25">
      <c r="A393" s="871"/>
      <c r="B393" s="871"/>
      <c r="C393" s="695" t="s">
        <v>97</v>
      </c>
      <c r="D393" s="696"/>
      <c r="E393" s="696">
        <f>SUM(E373:E392)</f>
        <v>151</v>
      </c>
      <c r="F393" s="696">
        <f t="shared" ref="F393:AK393" si="36">SUM(F373:F392)</f>
        <v>20</v>
      </c>
      <c r="G393" s="696">
        <f t="shared" si="36"/>
        <v>5</v>
      </c>
      <c r="H393" s="696">
        <f t="shared" si="36"/>
        <v>0</v>
      </c>
      <c r="I393" s="696">
        <f t="shared" si="36"/>
        <v>25</v>
      </c>
      <c r="J393" s="696">
        <f t="shared" si="36"/>
        <v>22</v>
      </c>
      <c r="K393" s="696">
        <f t="shared" si="36"/>
        <v>0</v>
      </c>
      <c r="L393" s="696">
        <f t="shared" si="36"/>
        <v>20</v>
      </c>
      <c r="M393" s="696">
        <f t="shared" si="36"/>
        <v>39</v>
      </c>
      <c r="N393" s="696">
        <f t="shared" si="36"/>
        <v>20</v>
      </c>
      <c r="O393" s="696">
        <f t="shared" si="36"/>
        <v>0</v>
      </c>
      <c r="P393" s="696">
        <f t="shared" si="36"/>
        <v>70</v>
      </c>
      <c r="Q393" s="696">
        <f t="shared" si="36"/>
        <v>0</v>
      </c>
      <c r="R393" s="696">
        <f t="shared" si="36"/>
        <v>0</v>
      </c>
      <c r="S393" s="696">
        <f t="shared" si="36"/>
        <v>18</v>
      </c>
      <c r="T393" s="696">
        <f t="shared" si="36"/>
        <v>37</v>
      </c>
      <c r="U393" s="696">
        <f t="shared" si="36"/>
        <v>0</v>
      </c>
      <c r="V393" s="696">
        <f t="shared" si="36"/>
        <v>0</v>
      </c>
      <c r="W393" s="696">
        <f t="shared" si="36"/>
        <v>0</v>
      </c>
      <c r="X393" s="696">
        <f t="shared" si="36"/>
        <v>0</v>
      </c>
      <c r="Y393" s="696">
        <f t="shared" si="36"/>
        <v>0</v>
      </c>
      <c r="Z393" s="696">
        <f t="shared" si="36"/>
        <v>31</v>
      </c>
      <c r="AA393" s="696">
        <f t="shared" si="36"/>
        <v>0</v>
      </c>
      <c r="AB393" s="696">
        <f t="shared" si="36"/>
        <v>21</v>
      </c>
      <c r="AC393" s="696">
        <f t="shared" si="36"/>
        <v>177</v>
      </c>
      <c r="AD393" s="696">
        <f t="shared" si="36"/>
        <v>405</v>
      </c>
      <c r="AE393" s="696">
        <f t="shared" si="36"/>
        <v>293</v>
      </c>
      <c r="AF393" s="696">
        <f t="shared" si="36"/>
        <v>37</v>
      </c>
      <c r="AG393" s="696">
        <f t="shared" si="36"/>
        <v>37</v>
      </c>
      <c r="AH393" s="696">
        <f t="shared" si="36"/>
        <v>0</v>
      </c>
      <c r="AI393" s="696">
        <f t="shared" si="36"/>
        <v>0</v>
      </c>
      <c r="AJ393" s="696">
        <f t="shared" si="36"/>
        <v>0</v>
      </c>
      <c r="AK393" s="696">
        <f t="shared" si="36"/>
        <v>0</v>
      </c>
    </row>
    <row r="394" spans="1:37" s="694" customFormat="1" ht="23.25" x14ac:dyDescent="0.25">
      <c r="A394" s="872"/>
      <c r="B394" s="872"/>
      <c r="C394" s="521" t="s">
        <v>3060</v>
      </c>
      <c r="D394" s="685">
        <v>0</v>
      </c>
      <c r="E394" s="685">
        <v>0</v>
      </c>
      <c r="F394" s="685">
        <v>0</v>
      </c>
      <c r="G394" s="685">
        <v>0</v>
      </c>
      <c r="H394" s="685">
        <v>0</v>
      </c>
      <c r="I394" s="685">
        <v>0</v>
      </c>
      <c r="J394" s="685">
        <v>0</v>
      </c>
      <c r="K394" s="685">
        <v>0</v>
      </c>
      <c r="L394" s="685">
        <v>0</v>
      </c>
      <c r="M394" s="685">
        <v>0</v>
      </c>
      <c r="N394" s="685">
        <v>0</v>
      </c>
      <c r="O394" s="685">
        <v>0</v>
      </c>
      <c r="P394" s="685">
        <v>0</v>
      </c>
      <c r="Q394" s="685">
        <v>0</v>
      </c>
      <c r="R394" s="685">
        <v>0</v>
      </c>
      <c r="S394" s="685">
        <v>0</v>
      </c>
      <c r="T394" s="685">
        <v>0</v>
      </c>
      <c r="U394" s="685">
        <v>0</v>
      </c>
      <c r="V394" s="685">
        <v>0</v>
      </c>
      <c r="W394" s="685">
        <v>0</v>
      </c>
      <c r="X394" s="685">
        <v>0</v>
      </c>
      <c r="Y394" s="685">
        <v>0</v>
      </c>
      <c r="Z394" s="685">
        <v>0</v>
      </c>
      <c r="AA394" s="685">
        <v>0</v>
      </c>
      <c r="AB394" s="685">
        <v>0</v>
      </c>
      <c r="AC394" s="685">
        <v>0</v>
      </c>
      <c r="AD394" s="685">
        <v>0</v>
      </c>
      <c r="AE394" s="685">
        <v>0</v>
      </c>
      <c r="AF394" s="685">
        <v>0</v>
      </c>
      <c r="AG394" s="685">
        <v>0</v>
      </c>
      <c r="AH394" s="685">
        <v>0</v>
      </c>
      <c r="AI394" s="685">
        <v>0</v>
      </c>
      <c r="AJ394" s="685">
        <v>0</v>
      </c>
      <c r="AK394" s="698">
        <v>0</v>
      </c>
    </row>
    <row r="395" spans="1:37" s="697" customFormat="1" ht="22.5" x14ac:dyDescent="0.25">
      <c r="A395" s="873"/>
      <c r="B395" s="873"/>
      <c r="C395" s="695" t="s">
        <v>474</v>
      </c>
      <c r="D395" s="696">
        <f>D394+D393</f>
        <v>0</v>
      </c>
      <c r="E395" s="696">
        <f t="shared" ref="E395:AK395" si="37">E394+E393</f>
        <v>151</v>
      </c>
      <c r="F395" s="696">
        <f t="shared" si="37"/>
        <v>20</v>
      </c>
      <c r="G395" s="696">
        <f t="shared" si="37"/>
        <v>5</v>
      </c>
      <c r="H395" s="696">
        <f t="shared" si="37"/>
        <v>0</v>
      </c>
      <c r="I395" s="696">
        <f t="shared" si="37"/>
        <v>25</v>
      </c>
      <c r="J395" s="696">
        <f t="shared" si="37"/>
        <v>22</v>
      </c>
      <c r="K395" s="696">
        <f t="shared" si="37"/>
        <v>0</v>
      </c>
      <c r="L395" s="696">
        <f t="shared" si="37"/>
        <v>20</v>
      </c>
      <c r="M395" s="696">
        <f t="shared" si="37"/>
        <v>39</v>
      </c>
      <c r="N395" s="696">
        <f t="shared" si="37"/>
        <v>20</v>
      </c>
      <c r="O395" s="696">
        <f t="shared" si="37"/>
        <v>0</v>
      </c>
      <c r="P395" s="696">
        <f t="shared" si="37"/>
        <v>70</v>
      </c>
      <c r="Q395" s="696">
        <f t="shared" si="37"/>
        <v>0</v>
      </c>
      <c r="R395" s="696">
        <f t="shared" si="37"/>
        <v>0</v>
      </c>
      <c r="S395" s="696">
        <f t="shared" si="37"/>
        <v>18</v>
      </c>
      <c r="T395" s="696">
        <f t="shared" si="37"/>
        <v>37</v>
      </c>
      <c r="U395" s="696">
        <f t="shared" si="37"/>
        <v>0</v>
      </c>
      <c r="V395" s="696">
        <f t="shared" si="37"/>
        <v>0</v>
      </c>
      <c r="W395" s="696">
        <f t="shared" si="37"/>
        <v>0</v>
      </c>
      <c r="X395" s="696">
        <f t="shared" si="37"/>
        <v>0</v>
      </c>
      <c r="Y395" s="696">
        <f t="shared" si="37"/>
        <v>0</v>
      </c>
      <c r="Z395" s="696">
        <f t="shared" si="37"/>
        <v>31</v>
      </c>
      <c r="AA395" s="696">
        <f t="shared" si="37"/>
        <v>0</v>
      </c>
      <c r="AB395" s="696">
        <f t="shared" si="37"/>
        <v>21</v>
      </c>
      <c r="AC395" s="696">
        <f t="shared" si="37"/>
        <v>177</v>
      </c>
      <c r="AD395" s="696">
        <f t="shared" si="37"/>
        <v>405</v>
      </c>
      <c r="AE395" s="696">
        <f t="shared" si="37"/>
        <v>293</v>
      </c>
      <c r="AF395" s="696">
        <f t="shared" si="37"/>
        <v>37</v>
      </c>
      <c r="AG395" s="696">
        <f t="shared" si="37"/>
        <v>37</v>
      </c>
      <c r="AH395" s="696">
        <f t="shared" si="37"/>
        <v>0</v>
      </c>
      <c r="AI395" s="696">
        <f t="shared" si="37"/>
        <v>0</v>
      </c>
      <c r="AJ395" s="696">
        <f t="shared" si="37"/>
        <v>0</v>
      </c>
      <c r="AK395" s="699">
        <f t="shared" si="37"/>
        <v>0</v>
      </c>
    </row>
    <row r="396" spans="1:37" s="694" customFormat="1" ht="46.5" x14ac:dyDescent="0.25">
      <c r="A396" s="685">
        <v>333</v>
      </c>
      <c r="B396" s="683" t="s">
        <v>418</v>
      </c>
      <c r="C396" s="521" t="s">
        <v>3230</v>
      </c>
      <c r="D396" s="685"/>
      <c r="E396" s="685">
        <v>5</v>
      </c>
      <c r="F396" s="685">
        <v>1</v>
      </c>
      <c r="G396" s="685"/>
      <c r="H396" s="685"/>
      <c r="I396" s="685">
        <v>1</v>
      </c>
      <c r="J396" s="685">
        <v>1</v>
      </c>
      <c r="K396" s="685"/>
      <c r="L396" s="685">
        <v>1</v>
      </c>
      <c r="M396" s="685">
        <v>2</v>
      </c>
      <c r="N396" s="685">
        <v>1</v>
      </c>
      <c r="O396" s="685"/>
      <c r="P396" s="685">
        <v>5</v>
      </c>
      <c r="Q396" s="685"/>
      <c r="R396" s="685"/>
      <c r="S396" s="685">
        <v>1</v>
      </c>
      <c r="T396" s="685"/>
      <c r="U396" s="685">
        <v>1</v>
      </c>
      <c r="V396" s="685">
        <v>1</v>
      </c>
      <c r="W396" s="685"/>
      <c r="X396" s="685"/>
      <c r="Y396" s="685"/>
      <c r="Z396" s="685"/>
      <c r="AA396" s="685">
        <v>1</v>
      </c>
      <c r="AB396" s="685">
        <v>1</v>
      </c>
      <c r="AC396" s="685">
        <v>5</v>
      </c>
      <c r="AD396" s="685">
        <v>5</v>
      </c>
      <c r="AE396" s="685">
        <v>1</v>
      </c>
      <c r="AF396" s="685">
        <v>1</v>
      </c>
      <c r="AG396" s="685"/>
      <c r="AH396" s="685"/>
      <c r="AI396" s="685"/>
      <c r="AJ396" s="685"/>
      <c r="AK396" s="698"/>
    </row>
    <row r="397" spans="1:37" s="694" customFormat="1" ht="69.75" x14ac:dyDescent="0.25">
      <c r="A397" s="685">
        <v>334</v>
      </c>
      <c r="B397" s="683" t="s">
        <v>419</v>
      </c>
      <c r="C397" s="521" t="s">
        <v>3010</v>
      </c>
      <c r="D397" s="685"/>
      <c r="E397" s="685">
        <v>5</v>
      </c>
      <c r="F397" s="685">
        <v>1</v>
      </c>
      <c r="G397" s="685"/>
      <c r="H397" s="685"/>
      <c r="I397" s="685">
        <v>1</v>
      </c>
      <c r="J397" s="685">
        <v>1</v>
      </c>
      <c r="K397" s="685"/>
      <c r="L397" s="685">
        <v>1</v>
      </c>
      <c r="M397" s="685">
        <v>2</v>
      </c>
      <c r="N397" s="685">
        <v>1</v>
      </c>
      <c r="O397" s="685"/>
      <c r="P397" s="685">
        <v>1</v>
      </c>
      <c r="Q397" s="685"/>
      <c r="R397" s="685"/>
      <c r="S397" s="685">
        <v>1</v>
      </c>
      <c r="T397" s="685">
        <v>1</v>
      </c>
      <c r="U397" s="685">
        <v>1</v>
      </c>
      <c r="V397" s="685">
        <v>1</v>
      </c>
      <c r="W397" s="685"/>
      <c r="X397" s="685">
        <v>1</v>
      </c>
      <c r="Y397" s="685">
        <v>1</v>
      </c>
      <c r="Z397" s="685">
        <v>1</v>
      </c>
      <c r="AA397" s="685">
        <v>1</v>
      </c>
      <c r="AB397" s="685">
        <v>2</v>
      </c>
      <c r="AC397" s="685">
        <v>5</v>
      </c>
      <c r="AD397" s="685">
        <v>20</v>
      </c>
      <c r="AE397" s="685">
        <v>5</v>
      </c>
      <c r="AF397" s="685">
        <v>2</v>
      </c>
      <c r="AG397" s="685"/>
      <c r="AH397" s="685"/>
      <c r="AI397" s="685"/>
      <c r="AJ397" s="685"/>
      <c r="AK397" s="698"/>
    </row>
    <row r="398" spans="1:37" s="694" customFormat="1" ht="46.5" x14ac:dyDescent="0.25">
      <c r="A398" s="685">
        <v>335</v>
      </c>
      <c r="B398" s="683" t="s">
        <v>2036</v>
      </c>
      <c r="C398" s="521" t="s">
        <v>3231</v>
      </c>
      <c r="D398" s="685"/>
      <c r="E398" s="685">
        <v>5</v>
      </c>
      <c r="F398" s="685">
        <v>1</v>
      </c>
      <c r="G398" s="685"/>
      <c r="H398" s="685"/>
      <c r="I398" s="685">
        <v>1</v>
      </c>
      <c r="J398" s="685">
        <v>1</v>
      </c>
      <c r="K398" s="685"/>
      <c r="L398" s="685">
        <v>1</v>
      </c>
      <c r="M398" s="685">
        <v>2</v>
      </c>
      <c r="N398" s="685">
        <v>1</v>
      </c>
      <c r="O398" s="685"/>
      <c r="P398" s="685">
        <v>1</v>
      </c>
      <c r="Q398" s="685"/>
      <c r="R398" s="685"/>
      <c r="S398" s="685">
        <v>1</v>
      </c>
      <c r="T398" s="685"/>
      <c r="U398" s="685"/>
      <c r="V398" s="685"/>
      <c r="W398" s="685"/>
      <c r="X398" s="685">
        <v>1</v>
      </c>
      <c r="Y398" s="685"/>
      <c r="Z398" s="685"/>
      <c r="AA398" s="685">
        <v>1</v>
      </c>
      <c r="AB398" s="685">
        <v>1</v>
      </c>
      <c r="AC398" s="685">
        <v>5</v>
      </c>
      <c r="AD398" s="685">
        <v>5</v>
      </c>
      <c r="AE398" s="685">
        <v>5</v>
      </c>
      <c r="AF398" s="685">
        <v>2</v>
      </c>
      <c r="AG398" s="685"/>
      <c r="AH398" s="685"/>
      <c r="AI398" s="685"/>
      <c r="AJ398" s="685"/>
      <c r="AK398" s="698"/>
    </row>
    <row r="399" spans="1:37" s="694" customFormat="1" ht="69.75" x14ac:dyDescent="0.25">
      <c r="A399" s="685">
        <v>336</v>
      </c>
      <c r="B399" s="683" t="s">
        <v>2036</v>
      </c>
      <c r="C399" s="521" t="s">
        <v>3011</v>
      </c>
      <c r="D399" s="685"/>
      <c r="E399" s="685">
        <v>5</v>
      </c>
      <c r="F399" s="685">
        <v>1</v>
      </c>
      <c r="G399" s="685"/>
      <c r="H399" s="685"/>
      <c r="I399" s="685">
        <v>1</v>
      </c>
      <c r="J399" s="685">
        <v>1</v>
      </c>
      <c r="K399" s="685"/>
      <c r="L399" s="685">
        <v>1</v>
      </c>
      <c r="M399" s="685">
        <v>2</v>
      </c>
      <c r="N399" s="685">
        <v>1</v>
      </c>
      <c r="O399" s="685"/>
      <c r="P399" s="685">
        <v>1</v>
      </c>
      <c r="Q399" s="685"/>
      <c r="R399" s="685"/>
      <c r="S399" s="685"/>
      <c r="T399" s="685">
        <v>1</v>
      </c>
      <c r="U399" s="685"/>
      <c r="V399" s="685"/>
      <c r="W399" s="685"/>
      <c r="X399" s="685"/>
      <c r="Y399" s="685"/>
      <c r="Z399" s="685">
        <v>1</v>
      </c>
      <c r="AA399" s="685"/>
      <c r="AB399" s="685">
        <v>1</v>
      </c>
      <c r="AC399" s="685">
        <v>5</v>
      </c>
      <c r="AD399" s="685">
        <v>5</v>
      </c>
      <c r="AE399" s="685">
        <v>5</v>
      </c>
      <c r="AF399" s="685">
        <v>2</v>
      </c>
      <c r="AG399" s="685"/>
      <c r="AH399" s="685"/>
      <c r="AI399" s="685"/>
      <c r="AJ399" s="685"/>
      <c r="AK399" s="698"/>
    </row>
    <row r="400" spans="1:37" s="694" customFormat="1" ht="46.5" x14ac:dyDescent="0.25">
      <c r="A400" s="685">
        <v>337</v>
      </c>
      <c r="B400" s="683" t="s">
        <v>1393</v>
      </c>
      <c r="C400" s="521" t="s">
        <v>3012</v>
      </c>
      <c r="D400" s="685"/>
      <c r="E400" s="685">
        <v>5</v>
      </c>
      <c r="F400" s="685">
        <v>1</v>
      </c>
      <c r="G400" s="685"/>
      <c r="H400" s="685"/>
      <c r="I400" s="685"/>
      <c r="J400" s="685">
        <v>1</v>
      </c>
      <c r="K400" s="685"/>
      <c r="L400" s="685">
        <v>1</v>
      </c>
      <c r="M400" s="685">
        <v>2</v>
      </c>
      <c r="N400" s="685">
        <v>1</v>
      </c>
      <c r="O400" s="685"/>
      <c r="P400" s="685">
        <v>1</v>
      </c>
      <c r="Q400" s="685"/>
      <c r="R400" s="685"/>
      <c r="S400" s="685">
        <v>1</v>
      </c>
      <c r="T400" s="685"/>
      <c r="U400" s="685"/>
      <c r="V400" s="685"/>
      <c r="W400" s="685"/>
      <c r="X400" s="685"/>
      <c r="Y400" s="685"/>
      <c r="Z400" s="685"/>
      <c r="AA400" s="685"/>
      <c r="AB400" s="685"/>
      <c r="AC400" s="685">
        <v>5</v>
      </c>
      <c r="AD400" s="685">
        <v>5</v>
      </c>
      <c r="AE400" s="685">
        <v>1</v>
      </c>
      <c r="AF400" s="685">
        <v>2</v>
      </c>
      <c r="AG400" s="685"/>
      <c r="AH400" s="685"/>
      <c r="AI400" s="685"/>
      <c r="AJ400" s="685"/>
      <c r="AK400" s="698"/>
    </row>
    <row r="401" spans="1:37" s="694" customFormat="1" ht="69.75" x14ac:dyDescent="0.25">
      <c r="A401" s="685">
        <v>338</v>
      </c>
      <c r="B401" s="683" t="s">
        <v>4143</v>
      </c>
      <c r="C401" s="521" t="s">
        <v>3013</v>
      </c>
      <c r="D401" s="685"/>
      <c r="E401" s="685">
        <v>10</v>
      </c>
      <c r="F401" s="685">
        <v>1</v>
      </c>
      <c r="G401" s="685"/>
      <c r="H401" s="685"/>
      <c r="I401" s="685"/>
      <c r="J401" s="685">
        <v>1</v>
      </c>
      <c r="K401" s="685"/>
      <c r="L401" s="685">
        <v>1</v>
      </c>
      <c r="M401" s="685">
        <v>2</v>
      </c>
      <c r="N401" s="685">
        <v>1</v>
      </c>
      <c r="O401" s="685"/>
      <c r="P401" s="685">
        <v>1</v>
      </c>
      <c r="Q401" s="685"/>
      <c r="R401" s="685"/>
      <c r="S401" s="685">
        <v>1</v>
      </c>
      <c r="T401" s="685"/>
      <c r="U401" s="685"/>
      <c r="V401" s="685"/>
      <c r="W401" s="685"/>
      <c r="X401" s="685">
        <v>1</v>
      </c>
      <c r="Y401" s="685"/>
      <c r="Z401" s="685"/>
      <c r="AA401" s="685"/>
      <c r="AB401" s="685">
        <v>1</v>
      </c>
      <c r="AC401" s="685">
        <v>5</v>
      </c>
      <c r="AD401" s="685">
        <v>5</v>
      </c>
      <c r="AE401" s="685">
        <v>1</v>
      </c>
      <c r="AF401" s="685">
        <v>1</v>
      </c>
      <c r="AG401" s="685"/>
      <c r="AH401" s="685"/>
      <c r="AI401" s="685"/>
      <c r="AJ401" s="685"/>
      <c r="AK401" s="698"/>
    </row>
    <row r="402" spans="1:37" s="694" customFormat="1" ht="46.5" x14ac:dyDescent="0.25">
      <c r="A402" s="685">
        <v>339</v>
      </c>
      <c r="B402" s="683" t="s">
        <v>420</v>
      </c>
      <c r="C402" s="521" t="s">
        <v>3014</v>
      </c>
      <c r="D402" s="685"/>
      <c r="E402" s="685">
        <v>5</v>
      </c>
      <c r="F402" s="685">
        <v>1</v>
      </c>
      <c r="G402" s="685"/>
      <c r="H402" s="685"/>
      <c r="I402" s="685"/>
      <c r="J402" s="685"/>
      <c r="K402" s="685"/>
      <c r="L402" s="685"/>
      <c r="M402" s="685"/>
      <c r="N402" s="685"/>
      <c r="O402" s="685"/>
      <c r="P402" s="685"/>
      <c r="Q402" s="685"/>
      <c r="R402" s="685"/>
      <c r="S402" s="685"/>
      <c r="T402" s="685"/>
      <c r="U402" s="685"/>
      <c r="V402" s="685"/>
      <c r="W402" s="685"/>
      <c r="X402" s="685"/>
      <c r="Y402" s="685"/>
      <c r="Z402" s="685"/>
      <c r="AA402" s="685"/>
      <c r="AB402" s="685"/>
      <c r="AC402" s="685"/>
      <c r="AD402" s="685"/>
      <c r="AE402" s="685"/>
      <c r="AF402" s="685"/>
      <c r="AG402" s="685"/>
      <c r="AH402" s="685"/>
      <c r="AI402" s="685"/>
      <c r="AJ402" s="685"/>
      <c r="AK402" s="698"/>
    </row>
    <row r="403" spans="1:37" s="694" customFormat="1" ht="69.75" x14ac:dyDescent="0.25">
      <c r="A403" s="685">
        <v>340</v>
      </c>
      <c r="B403" s="683" t="s">
        <v>1394</v>
      </c>
      <c r="C403" s="521" t="s">
        <v>3016</v>
      </c>
      <c r="D403" s="685"/>
      <c r="E403" s="685">
        <v>5</v>
      </c>
      <c r="F403" s="685">
        <v>1</v>
      </c>
      <c r="G403" s="685"/>
      <c r="H403" s="685"/>
      <c r="I403" s="685">
        <v>1</v>
      </c>
      <c r="J403" s="685">
        <v>1</v>
      </c>
      <c r="K403" s="685"/>
      <c r="L403" s="685">
        <v>1</v>
      </c>
      <c r="M403" s="685">
        <v>3</v>
      </c>
      <c r="N403" s="685">
        <v>1</v>
      </c>
      <c r="O403" s="685"/>
      <c r="P403" s="685">
        <v>5</v>
      </c>
      <c r="Q403" s="685"/>
      <c r="R403" s="685"/>
      <c r="S403" s="685">
        <v>2</v>
      </c>
      <c r="T403" s="685">
        <v>1</v>
      </c>
      <c r="U403" s="685">
        <v>1</v>
      </c>
      <c r="V403" s="685"/>
      <c r="W403" s="685"/>
      <c r="X403" s="685"/>
      <c r="Y403" s="685">
        <v>1</v>
      </c>
      <c r="Z403" s="685">
        <v>1</v>
      </c>
      <c r="AA403" s="685"/>
      <c r="AB403" s="685"/>
      <c r="AC403" s="685">
        <v>5</v>
      </c>
      <c r="AD403" s="685">
        <v>15</v>
      </c>
      <c r="AE403" s="685">
        <v>5</v>
      </c>
      <c r="AF403" s="685">
        <v>2</v>
      </c>
      <c r="AG403" s="685"/>
      <c r="AH403" s="685"/>
      <c r="AI403" s="685"/>
      <c r="AJ403" s="685"/>
      <c r="AK403" s="698"/>
    </row>
    <row r="404" spans="1:37" s="694" customFormat="1" ht="46.5" x14ac:dyDescent="0.25">
      <c r="A404" s="685">
        <v>341</v>
      </c>
      <c r="B404" s="683" t="s">
        <v>1395</v>
      </c>
      <c r="C404" s="521" t="s">
        <v>3015</v>
      </c>
      <c r="D404" s="685"/>
      <c r="E404" s="685">
        <v>6</v>
      </c>
      <c r="F404" s="685">
        <v>1</v>
      </c>
      <c r="G404" s="685"/>
      <c r="H404" s="685"/>
      <c r="I404" s="685"/>
      <c r="J404" s="685">
        <v>1</v>
      </c>
      <c r="K404" s="685"/>
      <c r="L404" s="685">
        <v>1</v>
      </c>
      <c r="M404" s="685">
        <v>2</v>
      </c>
      <c r="N404" s="685">
        <v>1</v>
      </c>
      <c r="O404" s="685"/>
      <c r="P404" s="685">
        <v>1</v>
      </c>
      <c r="Q404" s="685"/>
      <c r="R404" s="685"/>
      <c r="S404" s="685">
        <v>1</v>
      </c>
      <c r="T404" s="685"/>
      <c r="U404" s="685"/>
      <c r="V404" s="685"/>
      <c r="W404" s="685"/>
      <c r="X404" s="685"/>
      <c r="Y404" s="685"/>
      <c r="Z404" s="685">
        <v>1</v>
      </c>
      <c r="AA404" s="685"/>
      <c r="AB404" s="685"/>
      <c r="AC404" s="685">
        <v>5</v>
      </c>
      <c r="AD404" s="685">
        <v>5</v>
      </c>
      <c r="AE404" s="685">
        <v>1</v>
      </c>
      <c r="AF404" s="685"/>
      <c r="AG404" s="685"/>
      <c r="AH404" s="685"/>
      <c r="AI404" s="685"/>
      <c r="AJ404" s="685"/>
      <c r="AK404" s="698"/>
    </row>
    <row r="405" spans="1:37" s="694" customFormat="1" ht="69.75" x14ac:dyDescent="0.25">
      <c r="A405" s="685">
        <v>342</v>
      </c>
      <c r="B405" s="683" t="s">
        <v>1396</v>
      </c>
      <c r="C405" s="521" t="s">
        <v>3017</v>
      </c>
      <c r="D405" s="685"/>
      <c r="E405" s="685">
        <v>5</v>
      </c>
      <c r="F405" s="685">
        <v>1</v>
      </c>
      <c r="G405" s="685"/>
      <c r="H405" s="685"/>
      <c r="I405" s="685">
        <v>1</v>
      </c>
      <c r="J405" s="685">
        <v>1</v>
      </c>
      <c r="K405" s="685"/>
      <c r="L405" s="685">
        <v>1</v>
      </c>
      <c r="M405" s="685">
        <v>2</v>
      </c>
      <c r="N405" s="685">
        <v>1</v>
      </c>
      <c r="O405" s="685"/>
      <c r="P405" s="685">
        <v>5</v>
      </c>
      <c r="Q405" s="685"/>
      <c r="R405" s="685"/>
      <c r="S405" s="685">
        <v>1</v>
      </c>
      <c r="T405" s="685">
        <v>1</v>
      </c>
      <c r="U405" s="685"/>
      <c r="V405" s="685">
        <v>1</v>
      </c>
      <c r="W405" s="685"/>
      <c r="X405" s="685"/>
      <c r="Y405" s="685">
        <v>1</v>
      </c>
      <c r="Z405" s="685">
        <v>1</v>
      </c>
      <c r="AA405" s="685"/>
      <c r="AB405" s="685">
        <v>1</v>
      </c>
      <c r="AC405" s="685">
        <v>5</v>
      </c>
      <c r="AD405" s="685">
        <v>20</v>
      </c>
      <c r="AE405" s="685">
        <v>5</v>
      </c>
      <c r="AF405" s="685">
        <v>2</v>
      </c>
      <c r="AG405" s="685"/>
      <c r="AH405" s="685"/>
      <c r="AI405" s="685"/>
      <c r="AJ405" s="685"/>
      <c r="AK405" s="698"/>
    </row>
    <row r="406" spans="1:37" s="694" customFormat="1" ht="93" x14ac:dyDescent="0.25">
      <c r="A406" s="685">
        <v>343</v>
      </c>
      <c r="B406" s="683" t="s">
        <v>420</v>
      </c>
      <c r="C406" s="521" t="s">
        <v>3018</v>
      </c>
      <c r="D406" s="685"/>
      <c r="E406" s="685">
        <v>10</v>
      </c>
      <c r="F406" s="685">
        <v>1</v>
      </c>
      <c r="G406" s="685"/>
      <c r="H406" s="685"/>
      <c r="I406" s="685">
        <v>1</v>
      </c>
      <c r="J406" s="685">
        <v>2</v>
      </c>
      <c r="K406" s="685"/>
      <c r="L406" s="685">
        <v>2</v>
      </c>
      <c r="M406" s="685">
        <v>2</v>
      </c>
      <c r="N406" s="685">
        <v>2</v>
      </c>
      <c r="O406" s="685"/>
      <c r="P406" s="685">
        <v>5</v>
      </c>
      <c r="Q406" s="685"/>
      <c r="R406" s="685"/>
      <c r="S406" s="685">
        <v>1</v>
      </c>
      <c r="T406" s="685">
        <v>1</v>
      </c>
      <c r="U406" s="685"/>
      <c r="V406" s="685"/>
      <c r="W406" s="685"/>
      <c r="X406" s="685">
        <v>1</v>
      </c>
      <c r="Y406" s="685"/>
      <c r="Z406" s="685">
        <v>2</v>
      </c>
      <c r="AA406" s="685"/>
      <c r="AB406" s="685">
        <v>1</v>
      </c>
      <c r="AC406" s="685">
        <v>10</v>
      </c>
      <c r="AD406" s="685">
        <v>30</v>
      </c>
      <c r="AE406" s="685">
        <v>10</v>
      </c>
      <c r="AF406" s="685">
        <v>2</v>
      </c>
      <c r="AG406" s="685"/>
      <c r="AH406" s="685"/>
      <c r="AI406" s="685"/>
      <c r="AJ406" s="685"/>
      <c r="AK406" s="698"/>
    </row>
    <row r="407" spans="1:37" s="694" customFormat="1" ht="116.25" x14ac:dyDescent="0.25">
      <c r="A407" s="685">
        <v>344</v>
      </c>
      <c r="B407" s="683" t="s">
        <v>420</v>
      </c>
      <c r="C407" s="521" t="s">
        <v>4605</v>
      </c>
      <c r="D407" s="685"/>
      <c r="E407" s="685">
        <v>10</v>
      </c>
      <c r="F407" s="685">
        <v>1</v>
      </c>
      <c r="G407" s="685"/>
      <c r="H407" s="685"/>
      <c r="I407" s="685"/>
      <c r="J407" s="685"/>
      <c r="K407" s="685"/>
      <c r="L407" s="685"/>
      <c r="M407" s="685"/>
      <c r="N407" s="685"/>
      <c r="O407" s="685"/>
      <c r="P407" s="685"/>
      <c r="Q407" s="685"/>
      <c r="R407" s="685"/>
      <c r="S407" s="685"/>
      <c r="T407" s="685"/>
      <c r="U407" s="685"/>
      <c r="V407" s="685"/>
      <c r="W407" s="685"/>
      <c r="X407" s="685"/>
      <c r="Y407" s="685"/>
      <c r="Z407" s="685"/>
      <c r="AA407" s="685"/>
      <c r="AB407" s="685"/>
      <c r="AC407" s="685"/>
      <c r="AD407" s="685"/>
      <c r="AE407" s="685"/>
      <c r="AF407" s="685"/>
      <c r="AG407" s="685"/>
      <c r="AH407" s="685"/>
      <c r="AI407" s="685"/>
      <c r="AJ407" s="685"/>
      <c r="AK407" s="698"/>
    </row>
    <row r="408" spans="1:37" s="694" customFormat="1" ht="115.5" customHeight="1" x14ac:dyDescent="0.25">
      <c r="A408" s="685">
        <v>345</v>
      </c>
      <c r="B408" s="683" t="s">
        <v>420</v>
      </c>
      <c r="C408" s="521" t="s">
        <v>3232</v>
      </c>
      <c r="D408" s="685"/>
      <c r="E408" s="685">
        <v>10</v>
      </c>
      <c r="F408" s="685">
        <v>1</v>
      </c>
      <c r="G408" s="685"/>
      <c r="H408" s="685"/>
      <c r="I408" s="685"/>
      <c r="J408" s="685"/>
      <c r="K408" s="685"/>
      <c r="L408" s="685"/>
      <c r="M408" s="685"/>
      <c r="N408" s="685"/>
      <c r="O408" s="685"/>
      <c r="P408" s="685"/>
      <c r="Q408" s="685"/>
      <c r="R408" s="685"/>
      <c r="S408" s="685"/>
      <c r="T408" s="685"/>
      <c r="U408" s="685"/>
      <c r="V408" s="685"/>
      <c r="W408" s="685"/>
      <c r="X408" s="685"/>
      <c r="Y408" s="685"/>
      <c r="Z408" s="685"/>
      <c r="AA408" s="685"/>
      <c r="AB408" s="685"/>
      <c r="AC408" s="685"/>
      <c r="AD408" s="685"/>
      <c r="AE408" s="685"/>
      <c r="AF408" s="685"/>
      <c r="AG408" s="685"/>
      <c r="AH408" s="685"/>
      <c r="AI408" s="685"/>
      <c r="AJ408" s="685"/>
      <c r="AK408" s="698"/>
    </row>
    <row r="409" spans="1:37" s="694" customFormat="1" ht="116.25" x14ac:dyDescent="0.25">
      <c r="A409" s="685">
        <v>346</v>
      </c>
      <c r="B409" s="683" t="s">
        <v>420</v>
      </c>
      <c r="C409" s="521" t="s">
        <v>3019</v>
      </c>
      <c r="D409" s="685"/>
      <c r="E409" s="685">
        <v>10</v>
      </c>
      <c r="F409" s="685">
        <v>1</v>
      </c>
      <c r="G409" s="685"/>
      <c r="H409" s="685"/>
      <c r="I409" s="685"/>
      <c r="J409" s="685">
        <v>1</v>
      </c>
      <c r="K409" s="685"/>
      <c r="L409" s="685">
        <v>1</v>
      </c>
      <c r="M409" s="685">
        <v>2</v>
      </c>
      <c r="N409" s="685">
        <v>1</v>
      </c>
      <c r="O409" s="685"/>
      <c r="P409" s="685">
        <v>1</v>
      </c>
      <c r="Q409" s="685"/>
      <c r="R409" s="685"/>
      <c r="S409" s="685">
        <v>1</v>
      </c>
      <c r="T409" s="685"/>
      <c r="U409" s="685"/>
      <c r="V409" s="685"/>
      <c r="W409" s="685"/>
      <c r="X409" s="685">
        <v>1</v>
      </c>
      <c r="Y409" s="685"/>
      <c r="Z409" s="685"/>
      <c r="AA409" s="685"/>
      <c r="AB409" s="685">
        <v>1</v>
      </c>
      <c r="AC409" s="685">
        <v>10</v>
      </c>
      <c r="AD409" s="685">
        <v>20</v>
      </c>
      <c r="AE409" s="685">
        <v>5</v>
      </c>
      <c r="AF409" s="685">
        <v>2</v>
      </c>
      <c r="AG409" s="685"/>
      <c r="AH409" s="685"/>
      <c r="AI409" s="685"/>
      <c r="AJ409" s="685"/>
      <c r="AK409" s="698"/>
    </row>
    <row r="410" spans="1:37" s="694" customFormat="1" ht="117" customHeight="1" x14ac:dyDescent="0.25">
      <c r="A410" s="685">
        <v>347</v>
      </c>
      <c r="B410" s="683" t="s">
        <v>449</v>
      </c>
      <c r="C410" s="521" t="s">
        <v>3233</v>
      </c>
      <c r="D410" s="685"/>
      <c r="E410" s="685">
        <v>5</v>
      </c>
      <c r="F410" s="685">
        <v>1</v>
      </c>
      <c r="G410" s="685"/>
      <c r="H410" s="685"/>
      <c r="I410" s="685"/>
      <c r="J410" s="685">
        <v>2</v>
      </c>
      <c r="K410" s="685"/>
      <c r="L410" s="685">
        <v>2</v>
      </c>
      <c r="M410" s="685">
        <v>2</v>
      </c>
      <c r="N410" s="685">
        <v>2</v>
      </c>
      <c r="O410" s="685"/>
      <c r="P410" s="685">
        <v>2</v>
      </c>
      <c r="Q410" s="685"/>
      <c r="R410" s="685"/>
      <c r="S410" s="685">
        <v>1</v>
      </c>
      <c r="T410" s="685"/>
      <c r="U410" s="685"/>
      <c r="V410" s="685"/>
      <c r="W410" s="685"/>
      <c r="X410" s="685">
        <v>1</v>
      </c>
      <c r="Y410" s="685">
        <v>1</v>
      </c>
      <c r="Z410" s="685"/>
      <c r="AA410" s="685"/>
      <c r="AB410" s="685"/>
      <c r="AC410" s="685">
        <v>5</v>
      </c>
      <c r="AD410" s="685">
        <v>5</v>
      </c>
      <c r="AE410" s="685">
        <v>1</v>
      </c>
      <c r="AF410" s="685">
        <v>2</v>
      </c>
      <c r="AG410" s="685"/>
      <c r="AH410" s="685"/>
      <c r="AI410" s="685"/>
      <c r="AJ410" s="685"/>
      <c r="AK410" s="698"/>
    </row>
    <row r="411" spans="1:37" s="694" customFormat="1" ht="174" customHeight="1" x14ac:dyDescent="0.25">
      <c r="A411" s="685">
        <v>348</v>
      </c>
      <c r="B411" s="683" t="s">
        <v>1397</v>
      </c>
      <c r="C411" s="521" t="s">
        <v>3234</v>
      </c>
      <c r="D411" s="685"/>
      <c r="E411" s="685">
        <v>5</v>
      </c>
      <c r="F411" s="685">
        <v>1</v>
      </c>
      <c r="G411" s="685"/>
      <c r="H411" s="685"/>
      <c r="I411" s="685"/>
      <c r="J411" s="685">
        <v>2</v>
      </c>
      <c r="K411" s="685"/>
      <c r="L411" s="685">
        <v>2</v>
      </c>
      <c r="M411" s="685">
        <v>2</v>
      </c>
      <c r="N411" s="685">
        <v>2</v>
      </c>
      <c r="O411" s="685"/>
      <c r="P411" s="685">
        <v>2</v>
      </c>
      <c r="Q411" s="685"/>
      <c r="R411" s="685"/>
      <c r="S411" s="685">
        <v>2</v>
      </c>
      <c r="T411" s="685"/>
      <c r="U411" s="685"/>
      <c r="V411" s="685"/>
      <c r="W411" s="685"/>
      <c r="X411" s="685"/>
      <c r="Y411" s="685"/>
      <c r="Z411" s="685">
        <v>2</v>
      </c>
      <c r="AA411" s="685">
        <v>1</v>
      </c>
      <c r="AB411" s="685">
        <v>1</v>
      </c>
      <c r="AC411" s="685">
        <v>7</v>
      </c>
      <c r="AD411" s="685">
        <v>10</v>
      </c>
      <c r="AE411" s="685">
        <v>3</v>
      </c>
      <c r="AF411" s="685">
        <v>2</v>
      </c>
      <c r="AG411" s="685"/>
      <c r="AH411" s="685"/>
      <c r="AI411" s="685"/>
      <c r="AJ411" s="685"/>
      <c r="AK411" s="698"/>
    </row>
    <row r="412" spans="1:37" s="694" customFormat="1" ht="50.25" customHeight="1" x14ac:dyDescent="0.25">
      <c r="A412" s="685">
        <v>349</v>
      </c>
      <c r="B412" s="683" t="s">
        <v>2037</v>
      </c>
      <c r="C412" s="521" t="s">
        <v>3235</v>
      </c>
      <c r="D412" s="685"/>
      <c r="E412" s="685">
        <v>5</v>
      </c>
      <c r="F412" s="685">
        <v>1</v>
      </c>
      <c r="G412" s="685"/>
      <c r="H412" s="685"/>
      <c r="I412" s="685">
        <v>1</v>
      </c>
      <c r="J412" s="685">
        <v>1</v>
      </c>
      <c r="K412" s="685"/>
      <c r="L412" s="685">
        <v>1</v>
      </c>
      <c r="M412" s="685">
        <v>2</v>
      </c>
      <c r="N412" s="685">
        <v>1</v>
      </c>
      <c r="O412" s="685"/>
      <c r="P412" s="685">
        <v>1</v>
      </c>
      <c r="Q412" s="685"/>
      <c r="R412" s="685"/>
      <c r="S412" s="685">
        <v>1</v>
      </c>
      <c r="T412" s="685">
        <v>1</v>
      </c>
      <c r="U412" s="685">
        <v>1</v>
      </c>
      <c r="V412" s="685"/>
      <c r="W412" s="685"/>
      <c r="X412" s="685"/>
      <c r="Y412" s="685"/>
      <c r="Z412" s="685">
        <v>1</v>
      </c>
      <c r="AA412" s="685"/>
      <c r="AB412" s="685">
        <v>1</v>
      </c>
      <c r="AC412" s="685">
        <v>5</v>
      </c>
      <c r="AD412" s="685">
        <v>5</v>
      </c>
      <c r="AE412" s="685">
        <v>1</v>
      </c>
      <c r="AF412" s="685">
        <v>2</v>
      </c>
      <c r="AG412" s="685"/>
      <c r="AH412" s="685"/>
      <c r="AI412" s="685"/>
      <c r="AJ412" s="685"/>
      <c r="AK412" s="698"/>
    </row>
    <row r="413" spans="1:37" s="694" customFormat="1" ht="47.25" customHeight="1" x14ac:dyDescent="0.25">
      <c r="A413" s="685">
        <v>350</v>
      </c>
      <c r="B413" s="683" t="s">
        <v>2037</v>
      </c>
      <c r="C413" s="521" t="s">
        <v>3236</v>
      </c>
      <c r="D413" s="685"/>
      <c r="E413" s="685">
        <v>5</v>
      </c>
      <c r="F413" s="685">
        <v>1</v>
      </c>
      <c r="G413" s="685"/>
      <c r="H413" s="685"/>
      <c r="I413" s="685">
        <v>1</v>
      </c>
      <c r="J413" s="685">
        <v>1</v>
      </c>
      <c r="K413" s="685"/>
      <c r="L413" s="685">
        <v>1</v>
      </c>
      <c r="M413" s="685">
        <v>2</v>
      </c>
      <c r="N413" s="685">
        <v>1</v>
      </c>
      <c r="O413" s="685"/>
      <c r="P413" s="685">
        <v>1</v>
      </c>
      <c r="Q413" s="685"/>
      <c r="R413" s="685"/>
      <c r="S413" s="685"/>
      <c r="T413" s="685">
        <v>1</v>
      </c>
      <c r="U413" s="685">
        <v>1</v>
      </c>
      <c r="V413" s="685"/>
      <c r="W413" s="685"/>
      <c r="X413" s="685"/>
      <c r="Y413" s="685"/>
      <c r="Z413" s="685">
        <v>1</v>
      </c>
      <c r="AA413" s="685"/>
      <c r="AB413" s="685">
        <v>1</v>
      </c>
      <c r="AC413" s="685">
        <v>5</v>
      </c>
      <c r="AD413" s="685">
        <v>5</v>
      </c>
      <c r="AE413" s="685">
        <v>1</v>
      </c>
      <c r="AF413" s="685">
        <v>2</v>
      </c>
      <c r="AG413" s="685"/>
      <c r="AH413" s="685"/>
      <c r="AI413" s="685"/>
      <c r="AJ413" s="685"/>
      <c r="AK413" s="698"/>
    </row>
    <row r="414" spans="1:37" s="694" customFormat="1" ht="50.25" customHeight="1" x14ac:dyDescent="0.25">
      <c r="A414" s="685">
        <v>351</v>
      </c>
      <c r="B414" s="683" t="s">
        <v>2038</v>
      </c>
      <c r="C414" s="521" t="s">
        <v>3237</v>
      </c>
      <c r="D414" s="685"/>
      <c r="E414" s="685">
        <v>5</v>
      </c>
      <c r="F414" s="685">
        <v>1</v>
      </c>
      <c r="G414" s="685"/>
      <c r="H414" s="685"/>
      <c r="I414" s="685">
        <v>1</v>
      </c>
      <c r="J414" s="685">
        <v>1</v>
      </c>
      <c r="K414" s="685"/>
      <c r="L414" s="685">
        <v>1</v>
      </c>
      <c r="M414" s="685">
        <v>2</v>
      </c>
      <c r="N414" s="685">
        <v>1</v>
      </c>
      <c r="O414" s="685"/>
      <c r="P414" s="685">
        <v>5</v>
      </c>
      <c r="Q414" s="685"/>
      <c r="R414" s="685"/>
      <c r="S414" s="685">
        <v>1</v>
      </c>
      <c r="T414" s="685"/>
      <c r="U414" s="685"/>
      <c r="V414" s="685"/>
      <c r="W414" s="685"/>
      <c r="X414" s="685">
        <v>1</v>
      </c>
      <c r="Y414" s="685"/>
      <c r="Z414" s="685">
        <v>1</v>
      </c>
      <c r="AA414" s="685"/>
      <c r="AB414" s="685">
        <v>1</v>
      </c>
      <c r="AC414" s="685">
        <v>5</v>
      </c>
      <c r="AD414" s="685">
        <v>5</v>
      </c>
      <c r="AE414" s="685">
        <v>5</v>
      </c>
      <c r="AF414" s="685">
        <v>2</v>
      </c>
      <c r="AG414" s="685"/>
      <c r="AH414" s="685"/>
      <c r="AI414" s="685"/>
      <c r="AJ414" s="685"/>
      <c r="AK414" s="698"/>
    </row>
    <row r="415" spans="1:37" s="697" customFormat="1" ht="22.5" x14ac:dyDescent="0.25">
      <c r="A415" s="871"/>
      <c r="B415" s="871"/>
      <c r="C415" s="695" t="s">
        <v>97</v>
      </c>
      <c r="D415" s="696"/>
      <c r="E415" s="696">
        <f>SUM(E396:E414)</f>
        <v>121</v>
      </c>
      <c r="F415" s="696">
        <f t="shared" ref="F415:AK415" si="38">SUM(F396:F414)</f>
        <v>19</v>
      </c>
      <c r="G415" s="696">
        <f t="shared" si="38"/>
        <v>0</v>
      </c>
      <c r="H415" s="696">
        <f t="shared" si="38"/>
        <v>0</v>
      </c>
      <c r="I415" s="696">
        <f t="shared" si="38"/>
        <v>10</v>
      </c>
      <c r="J415" s="696">
        <f t="shared" si="38"/>
        <v>19</v>
      </c>
      <c r="K415" s="696">
        <f t="shared" si="38"/>
        <v>0</v>
      </c>
      <c r="L415" s="696">
        <f t="shared" si="38"/>
        <v>19</v>
      </c>
      <c r="M415" s="696">
        <f t="shared" si="38"/>
        <v>33</v>
      </c>
      <c r="N415" s="696">
        <f t="shared" si="38"/>
        <v>19</v>
      </c>
      <c r="O415" s="696">
        <f t="shared" si="38"/>
        <v>0</v>
      </c>
      <c r="P415" s="696">
        <f t="shared" si="38"/>
        <v>38</v>
      </c>
      <c r="Q415" s="696">
        <f t="shared" si="38"/>
        <v>0</v>
      </c>
      <c r="R415" s="696">
        <f t="shared" si="38"/>
        <v>0</v>
      </c>
      <c r="S415" s="696">
        <f t="shared" si="38"/>
        <v>16</v>
      </c>
      <c r="T415" s="696">
        <f t="shared" si="38"/>
        <v>7</v>
      </c>
      <c r="U415" s="696">
        <f t="shared" si="38"/>
        <v>5</v>
      </c>
      <c r="V415" s="696">
        <f t="shared" si="38"/>
        <v>3</v>
      </c>
      <c r="W415" s="696">
        <f t="shared" si="38"/>
        <v>0</v>
      </c>
      <c r="X415" s="696">
        <f t="shared" si="38"/>
        <v>7</v>
      </c>
      <c r="Y415" s="696">
        <f t="shared" si="38"/>
        <v>4</v>
      </c>
      <c r="Z415" s="696">
        <f t="shared" si="38"/>
        <v>12</v>
      </c>
      <c r="AA415" s="696">
        <f t="shared" si="38"/>
        <v>4</v>
      </c>
      <c r="AB415" s="696">
        <f t="shared" si="38"/>
        <v>13</v>
      </c>
      <c r="AC415" s="696">
        <f t="shared" si="38"/>
        <v>92</v>
      </c>
      <c r="AD415" s="696">
        <f t="shared" si="38"/>
        <v>165</v>
      </c>
      <c r="AE415" s="696">
        <f t="shared" si="38"/>
        <v>55</v>
      </c>
      <c r="AF415" s="696">
        <f t="shared" si="38"/>
        <v>28</v>
      </c>
      <c r="AG415" s="696">
        <f t="shared" si="38"/>
        <v>0</v>
      </c>
      <c r="AH415" s="696">
        <f t="shared" si="38"/>
        <v>0</v>
      </c>
      <c r="AI415" s="696">
        <f t="shared" si="38"/>
        <v>0</v>
      </c>
      <c r="AJ415" s="696">
        <f t="shared" si="38"/>
        <v>0</v>
      </c>
      <c r="AK415" s="696">
        <f t="shared" si="38"/>
        <v>0</v>
      </c>
    </row>
    <row r="416" spans="1:37" s="694" customFormat="1" ht="23.25" x14ac:dyDescent="0.25">
      <c r="A416" s="872"/>
      <c r="B416" s="872"/>
      <c r="C416" s="521" t="s">
        <v>3060</v>
      </c>
      <c r="D416" s="685">
        <v>0</v>
      </c>
      <c r="E416" s="685">
        <v>0</v>
      </c>
      <c r="F416" s="685">
        <v>0</v>
      </c>
      <c r="G416" s="685">
        <v>0</v>
      </c>
      <c r="H416" s="685">
        <v>0</v>
      </c>
      <c r="I416" s="685">
        <v>0</v>
      </c>
      <c r="J416" s="685">
        <v>0</v>
      </c>
      <c r="K416" s="685">
        <v>0</v>
      </c>
      <c r="L416" s="685">
        <v>0</v>
      </c>
      <c r="M416" s="685">
        <v>0</v>
      </c>
      <c r="N416" s="685">
        <v>0</v>
      </c>
      <c r="O416" s="685">
        <v>0</v>
      </c>
      <c r="P416" s="685">
        <v>0</v>
      </c>
      <c r="Q416" s="685">
        <v>0</v>
      </c>
      <c r="R416" s="685">
        <v>0</v>
      </c>
      <c r="S416" s="685">
        <v>0</v>
      </c>
      <c r="T416" s="685">
        <v>0</v>
      </c>
      <c r="U416" s="685">
        <v>0</v>
      </c>
      <c r="V416" s="685">
        <v>0</v>
      </c>
      <c r="W416" s="685">
        <v>0</v>
      </c>
      <c r="X416" s="685">
        <v>0</v>
      </c>
      <c r="Y416" s="685">
        <v>0</v>
      </c>
      <c r="Z416" s="685">
        <v>0</v>
      </c>
      <c r="AA416" s="685">
        <v>0</v>
      </c>
      <c r="AB416" s="685">
        <v>0</v>
      </c>
      <c r="AC416" s="685">
        <v>0</v>
      </c>
      <c r="AD416" s="685">
        <v>0</v>
      </c>
      <c r="AE416" s="685">
        <v>0</v>
      </c>
      <c r="AF416" s="685">
        <v>0</v>
      </c>
      <c r="AG416" s="685">
        <v>0</v>
      </c>
      <c r="AH416" s="685">
        <v>0</v>
      </c>
      <c r="AI416" s="685">
        <v>0</v>
      </c>
      <c r="AJ416" s="685">
        <v>0</v>
      </c>
      <c r="AK416" s="698">
        <v>0</v>
      </c>
    </row>
    <row r="417" spans="1:37" s="697" customFormat="1" ht="22.5" x14ac:dyDescent="0.25">
      <c r="A417" s="873"/>
      <c r="B417" s="873"/>
      <c r="C417" s="695" t="s">
        <v>474</v>
      </c>
      <c r="D417" s="696">
        <f>D416+D415</f>
        <v>0</v>
      </c>
      <c r="E417" s="696">
        <f t="shared" ref="E417:AK417" si="39">E416+E415</f>
        <v>121</v>
      </c>
      <c r="F417" s="696">
        <f t="shared" si="39"/>
        <v>19</v>
      </c>
      <c r="G417" s="696">
        <f t="shared" si="39"/>
        <v>0</v>
      </c>
      <c r="H417" s="696">
        <f t="shared" si="39"/>
        <v>0</v>
      </c>
      <c r="I417" s="696">
        <f t="shared" si="39"/>
        <v>10</v>
      </c>
      <c r="J417" s="696">
        <f t="shared" si="39"/>
        <v>19</v>
      </c>
      <c r="K417" s="696">
        <f t="shared" si="39"/>
        <v>0</v>
      </c>
      <c r="L417" s="696">
        <f t="shared" si="39"/>
        <v>19</v>
      </c>
      <c r="M417" s="696">
        <f t="shared" si="39"/>
        <v>33</v>
      </c>
      <c r="N417" s="696">
        <f t="shared" si="39"/>
        <v>19</v>
      </c>
      <c r="O417" s="696">
        <f t="shared" si="39"/>
        <v>0</v>
      </c>
      <c r="P417" s="696">
        <f t="shared" si="39"/>
        <v>38</v>
      </c>
      <c r="Q417" s="696">
        <f t="shared" si="39"/>
        <v>0</v>
      </c>
      <c r="R417" s="696">
        <f t="shared" si="39"/>
        <v>0</v>
      </c>
      <c r="S417" s="696">
        <f t="shared" si="39"/>
        <v>16</v>
      </c>
      <c r="T417" s="696">
        <f t="shared" si="39"/>
        <v>7</v>
      </c>
      <c r="U417" s="696">
        <f t="shared" si="39"/>
        <v>5</v>
      </c>
      <c r="V417" s="696">
        <f t="shared" si="39"/>
        <v>3</v>
      </c>
      <c r="W417" s="696">
        <f t="shared" si="39"/>
        <v>0</v>
      </c>
      <c r="X417" s="696">
        <f t="shared" si="39"/>
        <v>7</v>
      </c>
      <c r="Y417" s="696">
        <f t="shared" si="39"/>
        <v>4</v>
      </c>
      <c r="Z417" s="696">
        <f t="shared" si="39"/>
        <v>12</v>
      </c>
      <c r="AA417" s="696">
        <f t="shared" si="39"/>
        <v>4</v>
      </c>
      <c r="AB417" s="696">
        <f t="shared" si="39"/>
        <v>13</v>
      </c>
      <c r="AC417" s="696">
        <f t="shared" si="39"/>
        <v>92</v>
      </c>
      <c r="AD417" s="696">
        <f t="shared" si="39"/>
        <v>165</v>
      </c>
      <c r="AE417" s="696">
        <f t="shared" si="39"/>
        <v>55</v>
      </c>
      <c r="AF417" s="696">
        <f t="shared" si="39"/>
        <v>28</v>
      </c>
      <c r="AG417" s="696">
        <f t="shared" si="39"/>
        <v>0</v>
      </c>
      <c r="AH417" s="696">
        <f t="shared" si="39"/>
        <v>0</v>
      </c>
      <c r="AI417" s="696">
        <f t="shared" si="39"/>
        <v>0</v>
      </c>
      <c r="AJ417" s="696">
        <f t="shared" si="39"/>
        <v>0</v>
      </c>
      <c r="AK417" s="699">
        <f t="shared" si="39"/>
        <v>0</v>
      </c>
    </row>
    <row r="418" spans="1:37" s="694" customFormat="1" ht="226.5" customHeight="1" x14ac:dyDescent="0.25">
      <c r="A418" s="685">
        <v>352</v>
      </c>
      <c r="B418" s="683" t="s">
        <v>4482</v>
      </c>
      <c r="C418" s="521" t="s">
        <v>5216</v>
      </c>
      <c r="D418" s="685"/>
      <c r="E418" s="685">
        <v>12</v>
      </c>
      <c r="F418" s="685">
        <v>1</v>
      </c>
      <c r="G418" s="685"/>
      <c r="H418" s="685"/>
      <c r="I418" s="685">
        <v>1</v>
      </c>
      <c r="J418" s="685">
        <v>1</v>
      </c>
      <c r="K418" s="685"/>
      <c r="L418" s="685">
        <v>2</v>
      </c>
      <c r="M418" s="685">
        <v>2</v>
      </c>
      <c r="N418" s="685">
        <v>2</v>
      </c>
      <c r="O418" s="685"/>
      <c r="P418" s="685">
        <v>2</v>
      </c>
      <c r="Q418" s="685"/>
      <c r="R418" s="685"/>
      <c r="S418" s="685">
        <v>1</v>
      </c>
      <c r="T418" s="685"/>
      <c r="U418" s="685"/>
      <c r="V418" s="685"/>
      <c r="W418" s="685"/>
      <c r="X418" s="685">
        <v>1</v>
      </c>
      <c r="Y418" s="685"/>
      <c r="Z418" s="685">
        <v>1</v>
      </c>
      <c r="AA418" s="685"/>
      <c r="AB418" s="685">
        <v>1</v>
      </c>
      <c r="AC418" s="685">
        <v>7</v>
      </c>
      <c r="AD418" s="685">
        <v>10</v>
      </c>
      <c r="AE418" s="685">
        <v>3</v>
      </c>
      <c r="AF418" s="685">
        <v>2</v>
      </c>
      <c r="AG418" s="685"/>
      <c r="AH418" s="685"/>
      <c r="AI418" s="685"/>
      <c r="AJ418" s="685"/>
      <c r="AK418" s="698"/>
    </row>
    <row r="419" spans="1:37" s="694" customFormat="1" ht="202.5" customHeight="1" x14ac:dyDescent="0.25">
      <c r="A419" s="685">
        <v>353</v>
      </c>
      <c r="B419" s="683" t="s">
        <v>4483</v>
      </c>
      <c r="C419" s="521" t="s">
        <v>4484</v>
      </c>
      <c r="D419" s="685"/>
      <c r="E419" s="685">
        <v>10</v>
      </c>
      <c r="F419" s="685">
        <v>1</v>
      </c>
      <c r="G419" s="685"/>
      <c r="H419" s="685"/>
      <c r="I419" s="685">
        <v>1</v>
      </c>
      <c r="J419" s="685">
        <v>1</v>
      </c>
      <c r="K419" s="685"/>
      <c r="L419" s="685">
        <v>2</v>
      </c>
      <c r="M419" s="685">
        <v>2</v>
      </c>
      <c r="N419" s="685">
        <v>2</v>
      </c>
      <c r="O419" s="685"/>
      <c r="P419" s="685">
        <v>2</v>
      </c>
      <c r="Q419" s="685"/>
      <c r="R419" s="685"/>
      <c r="S419" s="685">
        <v>1</v>
      </c>
      <c r="T419" s="685"/>
      <c r="U419" s="685"/>
      <c r="V419" s="685"/>
      <c r="W419" s="685"/>
      <c r="X419" s="685">
        <v>1</v>
      </c>
      <c r="Y419" s="685"/>
      <c r="Z419" s="685">
        <v>1</v>
      </c>
      <c r="AA419" s="685"/>
      <c r="AB419" s="685">
        <v>1</v>
      </c>
      <c r="AC419" s="685">
        <v>7</v>
      </c>
      <c r="AD419" s="685">
        <v>10</v>
      </c>
      <c r="AE419" s="685">
        <v>3</v>
      </c>
      <c r="AF419" s="685">
        <v>2</v>
      </c>
      <c r="AG419" s="685"/>
      <c r="AH419" s="685"/>
      <c r="AI419" s="685"/>
      <c r="AJ419" s="685"/>
      <c r="AK419" s="685"/>
    </row>
    <row r="420" spans="1:37" s="694" customFormat="1" ht="162.75" x14ac:dyDescent="0.25">
      <c r="A420" s="685">
        <v>354</v>
      </c>
      <c r="B420" s="683" t="s">
        <v>4485</v>
      </c>
      <c r="C420" s="521" t="s">
        <v>3544</v>
      </c>
      <c r="D420" s="685"/>
      <c r="E420" s="685">
        <v>20</v>
      </c>
      <c r="F420" s="685">
        <v>1</v>
      </c>
      <c r="G420" s="685"/>
      <c r="H420" s="685"/>
      <c r="I420" s="685">
        <v>1</v>
      </c>
      <c r="J420" s="685">
        <v>1</v>
      </c>
      <c r="K420" s="685"/>
      <c r="L420" s="685">
        <v>2</v>
      </c>
      <c r="M420" s="685">
        <v>2</v>
      </c>
      <c r="N420" s="685">
        <v>2</v>
      </c>
      <c r="O420" s="685"/>
      <c r="P420" s="685">
        <v>2</v>
      </c>
      <c r="Q420" s="685"/>
      <c r="R420" s="685"/>
      <c r="S420" s="685">
        <v>2</v>
      </c>
      <c r="T420" s="685"/>
      <c r="U420" s="685"/>
      <c r="V420" s="685"/>
      <c r="W420" s="685"/>
      <c r="X420" s="685">
        <v>1</v>
      </c>
      <c r="Y420" s="685"/>
      <c r="Z420" s="685">
        <v>1</v>
      </c>
      <c r="AA420" s="685"/>
      <c r="AB420" s="685">
        <v>1</v>
      </c>
      <c r="AC420" s="685">
        <v>7</v>
      </c>
      <c r="AD420" s="685">
        <v>10</v>
      </c>
      <c r="AE420" s="685">
        <v>3</v>
      </c>
      <c r="AF420" s="685">
        <v>2</v>
      </c>
      <c r="AG420" s="685"/>
      <c r="AH420" s="685"/>
      <c r="AI420" s="685"/>
      <c r="AJ420" s="685"/>
      <c r="AK420" s="698"/>
    </row>
    <row r="421" spans="1:37" s="694" customFormat="1" ht="186" x14ac:dyDescent="0.25">
      <c r="A421" s="685">
        <v>355</v>
      </c>
      <c r="B421" s="683" t="s">
        <v>4486</v>
      </c>
      <c r="C421" s="521" t="s">
        <v>5217</v>
      </c>
      <c r="D421" s="685"/>
      <c r="E421" s="685">
        <v>20</v>
      </c>
      <c r="F421" s="685">
        <v>1</v>
      </c>
      <c r="G421" s="685"/>
      <c r="H421" s="685"/>
      <c r="I421" s="685">
        <v>1</v>
      </c>
      <c r="J421" s="685">
        <v>1</v>
      </c>
      <c r="K421" s="685"/>
      <c r="L421" s="685"/>
      <c r="M421" s="685">
        <v>3</v>
      </c>
      <c r="N421" s="685">
        <v>3</v>
      </c>
      <c r="O421" s="685"/>
      <c r="P421" s="685">
        <v>10</v>
      </c>
      <c r="Q421" s="685"/>
      <c r="R421" s="685"/>
      <c r="S421" s="685">
        <v>1</v>
      </c>
      <c r="T421" s="685">
        <v>1</v>
      </c>
      <c r="U421" s="685"/>
      <c r="V421" s="685"/>
      <c r="W421" s="685"/>
      <c r="X421" s="685"/>
      <c r="Y421" s="685"/>
      <c r="Z421" s="685">
        <v>2</v>
      </c>
      <c r="AA421" s="685"/>
      <c r="AB421" s="685">
        <v>1</v>
      </c>
      <c r="AC421" s="685">
        <v>20</v>
      </c>
      <c r="AD421" s="685">
        <v>20</v>
      </c>
      <c r="AE421" s="685">
        <v>10</v>
      </c>
      <c r="AF421" s="685">
        <v>4</v>
      </c>
      <c r="AG421" s="685"/>
      <c r="AH421" s="685"/>
      <c r="AI421" s="685"/>
      <c r="AJ421" s="685"/>
      <c r="AK421" s="698"/>
    </row>
    <row r="422" spans="1:37" s="694" customFormat="1" ht="145.5" customHeight="1" x14ac:dyDescent="0.25">
      <c r="A422" s="685">
        <v>356</v>
      </c>
      <c r="B422" s="683" t="s">
        <v>3238</v>
      </c>
      <c r="C422" s="521" t="s">
        <v>3502</v>
      </c>
      <c r="D422" s="685"/>
      <c r="E422" s="685">
        <v>6</v>
      </c>
      <c r="F422" s="685">
        <v>1</v>
      </c>
      <c r="G422" s="685"/>
      <c r="H422" s="685"/>
      <c r="I422" s="685">
        <v>1</v>
      </c>
      <c r="J422" s="685">
        <v>2</v>
      </c>
      <c r="K422" s="685"/>
      <c r="L422" s="685">
        <v>2</v>
      </c>
      <c r="M422" s="685">
        <v>2</v>
      </c>
      <c r="N422" s="685">
        <v>2</v>
      </c>
      <c r="O422" s="685"/>
      <c r="P422" s="685"/>
      <c r="Q422" s="685"/>
      <c r="R422" s="685"/>
      <c r="S422" s="685">
        <v>2</v>
      </c>
      <c r="T422" s="685"/>
      <c r="U422" s="685"/>
      <c r="V422" s="685"/>
      <c r="W422" s="685">
        <v>1</v>
      </c>
      <c r="X422" s="685"/>
      <c r="Y422" s="685"/>
      <c r="Z422" s="685">
        <v>1</v>
      </c>
      <c r="AA422" s="685"/>
      <c r="AB422" s="685"/>
      <c r="AC422" s="685"/>
      <c r="AD422" s="685"/>
      <c r="AE422" s="685"/>
      <c r="AF422" s="685"/>
      <c r="AG422" s="685"/>
      <c r="AH422" s="685"/>
      <c r="AI422" s="685"/>
      <c r="AJ422" s="685"/>
      <c r="AK422" s="698"/>
    </row>
    <row r="423" spans="1:37" s="694" customFormat="1" ht="93" x14ac:dyDescent="0.25">
      <c r="A423" s="685">
        <v>357</v>
      </c>
      <c r="B423" s="683" t="s">
        <v>3239</v>
      </c>
      <c r="C423" s="521" t="s">
        <v>3240</v>
      </c>
      <c r="D423" s="685"/>
      <c r="E423" s="685">
        <v>10</v>
      </c>
      <c r="F423" s="685">
        <v>1</v>
      </c>
      <c r="G423" s="685"/>
      <c r="H423" s="685"/>
      <c r="I423" s="685"/>
      <c r="J423" s="685">
        <v>2</v>
      </c>
      <c r="K423" s="685"/>
      <c r="L423" s="685">
        <v>2</v>
      </c>
      <c r="M423" s="685">
        <v>2</v>
      </c>
      <c r="N423" s="685">
        <v>1</v>
      </c>
      <c r="O423" s="685"/>
      <c r="P423" s="685"/>
      <c r="Q423" s="685"/>
      <c r="R423" s="685"/>
      <c r="S423" s="685">
        <v>2</v>
      </c>
      <c r="T423" s="685"/>
      <c r="U423" s="685"/>
      <c r="V423" s="685"/>
      <c r="W423" s="685"/>
      <c r="X423" s="685"/>
      <c r="Y423" s="685">
        <v>1</v>
      </c>
      <c r="Z423" s="685">
        <v>1</v>
      </c>
      <c r="AA423" s="685"/>
      <c r="AB423" s="685"/>
      <c r="AC423" s="685"/>
      <c r="AD423" s="685"/>
      <c r="AE423" s="685"/>
      <c r="AF423" s="685"/>
      <c r="AG423" s="685"/>
      <c r="AH423" s="685"/>
      <c r="AI423" s="685"/>
      <c r="AJ423" s="685"/>
      <c r="AK423" s="698"/>
    </row>
    <row r="424" spans="1:37" s="694" customFormat="1" ht="69.75" x14ac:dyDescent="0.25">
      <c r="A424" s="685">
        <v>358</v>
      </c>
      <c r="B424" s="683" t="s">
        <v>3241</v>
      </c>
      <c r="C424" s="521" t="s">
        <v>3245</v>
      </c>
      <c r="D424" s="685"/>
      <c r="E424" s="685">
        <v>6</v>
      </c>
      <c r="F424" s="685">
        <v>1</v>
      </c>
      <c r="G424" s="685"/>
      <c r="H424" s="685"/>
      <c r="I424" s="685"/>
      <c r="J424" s="685"/>
      <c r="K424" s="685"/>
      <c r="L424" s="685">
        <v>1</v>
      </c>
      <c r="M424" s="685">
        <v>1</v>
      </c>
      <c r="N424" s="685"/>
      <c r="O424" s="685"/>
      <c r="P424" s="685"/>
      <c r="Q424" s="685"/>
      <c r="R424" s="685"/>
      <c r="S424" s="685">
        <v>1</v>
      </c>
      <c r="T424" s="685"/>
      <c r="U424" s="685"/>
      <c r="V424" s="685"/>
      <c r="W424" s="685"/>
      <c r="X424" s="685"/>
      <c r="Y424" s="685"/>
      <c r="Z424" s="685">
        <v>1</v>
      </c>
      <c r="AA424" s="685"/>
      <c r="AB424" s="685"/>
      <c r="AC424" s="685"/>
      <c r="AD424" s="685"/>
      <c r="AE424" s="685"/>
      <c r="AF424" s="685"/>
      <c r="AG424" s="685"/>
      <c r="AH424" s="685"/>
      <c r="AI424" s="685"/>
      <c r="AJ424" s="685"/>
      <c r="AK424" s="698"/>
    </row>
    <row r="425" spans="1:37" s="694" customFormat="1" ht="116.25" x14ac:dyDescent="0.25">
      <c r="A425" s="685">
        <v>359</v>
      </c>
      <c r="B425" s="683" t="s">
        <v>3241</v>
      </c>
      <c r="C425" s="521" t="s">
        <v>3246</v>
      </c>
      <c r="D425" s="685"/>
      <c r="E425" s="685">
        <v>7</v>
      </c>
      <c r="F425" s="685">
        <v>1</v>
      </c>
      <c r="G425" s="685"/>
      <c r="H425" s="685"/>
      <c r="I425" s="685"/>
      <c r="J425" s="685"/>
      <c r="K425" s="685"/>
      <c r="L425" s="685">
        <v>1</v>
      </c>
      <c r="M425" s="685">
        <v>2</v>
      </c>
      <c r="N425" s="685"/>
      <c r="O425" s="685"/>
      <c r="P425" s="685"/>
      <c r="Q425" s="685"/>
      <c r="R425" s="685"/>
      <c r="S425" s="685">
        <v>2</v>
      </c>
      <c r="T425" s="685"/>
      <c r="U425" s="685"/>
      <c r="V425" s="685"/>
      <c r="W425" s="685"/>
      <c r="X425" s="685"/>
      <c r="Y425" s="685"/>
      <c r="Z425" s="685">
        <v>1</v>
      </c>
      <c r="AA425" s="685"/>
      <c r="AB425" s="685"/>
      <c r="AC425" s="685"/>
      <c r="AD425" s="685"/>
      <c r="AE425" s="685"/>
      <c r="AF425" s="685"/>
      <c r="AG425" s="685"/>
      <c r="AH425" s="685"/>
      <c r="AI425" s="685"/>
      <c r="AJ425" s="685"/>
      <c r="AK425" s="698"/>
    </row>
    <row r="426" spans="1:37" s="694" customFormat="1" ht="69.75" x14ac:dyDescent="0.25">
      <c r="A426" s="685">
        <v>360</v>
      </c>
      <c r="B426" s="683" t="s">
        <v>3242</v>
      </c>
      <c r="C426" s="521" t="s">
        <v>3247</v>
      </c>
      <c r="D426" s="685"/>
      <c r="E426" s="685">
        <v>10</v>
      </c>
      <c r="F426" s="685">
        <v>1</v>
      </c>
      <c r="G426" s="685"/>
      <c r="H426" s="685"/>
      <c r="I426" s="685">
        <v>1</v>
      </c>
      <c r="J426" s="685">
        <v>1</v>
      </c>
      <c r="K426" s="685"/>
      <c r="L426" s="685">
        <v>1</v>
      </c>
      <c r="M426" s="685">
        <v>2</v>
      </c>
      <c r="N426" s="685">
        <v>1</v>
      </c>
      <c r="O426" s="685"/>
      <c r="P426" s="685">
        <v>1</v>
      </c>
      <c r="Q426" s="685"/>
      <c r="R426" s="685"/>
      <c r="S426" s="685">
        <v>2</v>
      </c>
      <c r="T426" s="685"/>
      <c r="U426" s="685"/>
      <c r="V426" s="685"/>
      <c r="W426" s="685"/>
      <c r="X426" s="685">
        <v>1</v>
      </c>
      <c r="Y426" s="685"/>
      <c r="Z426" s="685">
        <v>1</v>
      </c>
      <c r="AA426" s="685"/>
      <c r="AB426" s="685">
        <v>1</v>
      </c>
      <c r="AC426" s="685">
        <v>5</v>
      </c>
      <c r="AD426" s="685">
        <v>10</v>
      </c>
      <c r="AE426" s="685">
        <v>10</v>
      </c>
      <c r="AF426" s="685"/>
      <c r="AG426" s="685">
        <v>2</v>
      </c>
      <c r="AH426" s="685"/>
      <c r="AI426" s="685"/>
      <c r="AJ426" s="685"/>
      <c r="AK426" s="698"/>
    </row>
    <row r="427" spans="1:37" s="694" customFormat="1" ht="139.5" x14ac:dyDescent="0.25">
      <c r="A427" s="685">
        <v>361</v>
      </c>
      <c r="B427" s="683" t="s">
        <v>3503</v>
      </c>
      <c r="C427" s="521" t="s">
        <v>3248</v>
      </c>
      <c r="D427" s="685"/>
      <c r="E427" s="685">
        <v>5</v>
      </c>
      <c r="F427" s="685">
        <v>1</v>
      </c>
      <c r="G427" s="685"/>
      <c r="H427" s="685"/>
      <c r="I427" s="685"/>
      <c r="J427" s="685">
        <v>1</v>
      </c>
      <c r="K427" s="685"/>
      <c r="L427" s="685">
        <v>1</v>
      </c>
      <c r="M427" s="685">
        <v>2</v>
      </c>
      <c r="N427" s="685">
        <v>1</v>
      </c>
      <c r="O427" s="685"/>
      <c r="P427" s="685">
        <v>1</v>
      </c>
      <c r="Q427" s="685"/>
      <c r="R427" s="685"/>
      <c r="S427" s="685">
        <v>1</v>
      </c>
      <c r="T427" s="685"/>
      <c r="U427" s="685"/>
      <c r="V427" s="685"/>
      <c r="W427" s="685"/>
      <c r="X427" s="685"/>
      <c r="Y427" s="685"/>
      <c r="Z427" s="685">
        <v>1</v>
      </c>
      <c r="AA427" s="685"/>
      <c r="AB427" s="685">
        <v>1</v>
      </c>
      <c r="AC427" s="685">
        <v>5</v>
      </c>
      <c r="AD427" s="685">
        <v>5</v>
      </c>
      <c r="AE427" s="685">
        <v>1</v>
      </c>
      <c r="AF427" s="685">
        <v>2</v>
      </c>
      <c r="AG427" s="685"/>
      <c r="AH427" s="685"/>
      <c r="AI427" s="685"/>
      <c r="AJ427" s="685"/>
      <c r="AK427" s="698"/>
    </row>
    <row r="428" spans="1:37" s="694" customFormat="1" ht="75.75" customHeight="1" x14ac:dyDescent="0.25">
      <c r="A428" s="685">
        <v>362</v>
      </c>
      <c r="B428" s="683" t="s">
        <v>2795</v>
      </c>
      <c r="C428" s="521" t="s">
        <v>4144</v>
      </c>
      <c r="D428" s="685"/>
      <c r="E428" s="685">
        <v>10</v>
      </c>
      <c r="F428" s="685">
        <v>1</v>
      </c>
      <c r="G428" s="685"/>
      <c r="H428" s="685"/>
      <c r="I428" s="685"/>
      <c r="J428" s="685">
        <v>2</v>
      </c>
      <c r="K428" s="685"/>
      <c r="L428" s="685">
        <v>2</v>
      </c>
      <c r="M428" s="685">
        <v>2</v>
      </c>
      <c r="N428" s="685">
        <v>2</v>
      </c>
      <c r="O428" s="685"/>
      <c r="P428" s="685">
        <v>1</v>
      </c>
      <c r="Q428" s="685"/>
      <c r="R428" s="685"/>
      <c r="S428" s="685">
        <v>2</v>
      </c>
      <c r="T428" s="685"/>
      <c r="U428" s="685"/>
      <c r="V428" s="685"/>
      <c r="W428" s="685"/>
      <c r="X428" s="685">
        <v>1</v>
      </c>
      <c r="Y428" s="685"/>
      <c r="Z428" s="685">
        <v>1</v>
      </c>
      <c r="AA428" s="685"/>
      <c r="AB428" s="685"/>
      <c r="AC428" s="685">
        <v>7</v>
      </c>
      <c r="AD428" s="685"/>
      <c r="AE428" s="685"/>
      <c r="AF428" s="685"/>
      <c r="AG428" s="685"/>
      <c r="AH428" s="685"/>
      <c r="AI428" s="685"/>
      <c r="AJ428" s="685"/>
      <c r="AK428" s="698"/>
    </row>
    <row r="429" spans="1:37" s="694" customFormat="1" ht="139.5" x14ac:dyDescent="0.25">
      <c r="A429" s="685">
        <v>363</v>
      </c>
      <c r="B429" s="683" t="s">
        <v>3504</v>
      </c>
      <c r="C429" s="521" t="s">
        <v>3249</v>
      </c>
      <c r="D429" s="685"/>
      <c r="E429" s="685">
        <v>8</v>
      </c>
      <c r="F429" s="685">
        <v>1</v>
      </c>
      <c r="G429" s="685"/>
      <c r="H429" s="685"/>
      <c r="I429" s="685">
        <v>1</v>
      </c>
      <c r="J429" s="685">
        <v>2</v>
      </c>
      <c r="K429" s="685"/>
      <c r="L429" s="685">
        <v>2</v>
      </c>
      <c r="M429" s="685">
        <v>2</v>
      </c>
      <c r="N429" s="685">
        <v>2</v>
      </c>
      <c r="O429" s="685"/>
      <c r="P429" s="685">
        <v>2</v>
      </c>
      <c r="Q429" s="685"/>
      <c r="R429" s="685"/>
      <c r="S429" s="685">
        <v>2</v>
      </c>
      <c r="T429" s="685">
        <v>1</v>
      </c>
      <c r="U429" s="685"/>
      <c r="V429" s="685"/>
      <c r="W429" s="685"/>
      <c r="X429" s="685">
        <v>2</v>
      </c>
      <c r="Y429" s="685"/>
      <c r="Z429" s="685">
        <v>1</v>
      </c>
      <c r="AA429" s="685"/>
      <c r="AB429" s="685">
        <v>1</v>
      </c>
      <c r="AC429" s="685">
        <v>7</v>
      </c>
      <c r="AD429" s="685">
        <v>10</v>
      </c>
      <c r="AE429" s="685">
        <v>3</v>
      </c>
      <c r="AF429" s="685">
        <v>2</v>
      </c>
      <c r="AG429" s="685"/>
      <c r="AH429" s="685"/>
      <c r="AI429" s="685"/>
      <c r="AJ429" s="685"/>
      <c r="AK429" s="698"/>
    </row>
    <row r="430" spans="1:37" s="694" customFormat="1" ht="92.25" customHeight="1" x14ac:dyDescent="0.25">
      <c r="A430" s="685">
        <v>364</v>
      </c>
      <c r="B430" s="683" t="s">
        <v>3243</v>
      </c>
      <c r="C430" s="521" t="s">
        <v>3250</v>
      </c>
      <c r="D430" s="685"/>
      <c r="E430" s="685">
        <v>10</v>
      </c>
      <c r="F430" s="685">
        <v>1</v>
      </c>
      <c r="G430" s="685"/>
      <c r="H430" s="685"/>
      <c r="I430" s="685">
        <v>1</v>
      </c>
      <c r="J430" s="685">
        <v>1</v>
      </c>
      <c r="K430" s="685"/>
      <c r="L430" s="685">
        <v>1</v>
      </c>
      <c r="M430" s="685"/>
      <c r="N430" s="685">
        <v>1</v>
      </c>
      <c r="O430" s="685"/>
      <c r="P430" s="685">
        <v>1</v>
      </c>
      <c r="Q430" s="685"/>
      <c r="R430" s="685"/>
      <c r="S430" s="685">
        <v>1</v>
      </c>
      <c r="T430" s="685"/>
      <c r="U430" s="685"/>
      <c r="V430" s="685"/>
      <c r="W430" s="685"/>
      <c r="X430" s="685"/>
      <c r="Y430" s="685">
        <v>1</v>
      </c>
      <c r="Z430" s="685">
        <v>1</v>
      </c>
      <c r="AA430" s="685"/>
      <c r="AB430" s="685"/>
      <c r="AC430" s="685"/>
      <c r="AD430" s="685"/>
      <c r="AE430" s="685"/>
      <c r="AF430" s="685"/>
      <c r="AG430" s="685"/>
      <c r="AH430" s="685"/>
      <c r="AI430" s="685"/>
      <c r="AJ430" s="685"/>
      <c r="AK430" s="698"/>
    </row>
    <row r="431" spans="1:37" s="694" customFormat="1" ht="54.75" customHeight="1" x14ac:dyDescent="0.25">
      <c r="A431" s="685">
        <v>365</v>
      </c>
      <c r="B431" s="683" t="s">
        <v>2796</v>
      </c>
      <c r="C431" s="521" t="s">
        <v>3251</v>
      </c>
      <c r="D431" s="685"/>
      <c r="E431" s="685">
        <v>5</v>
      </c>
      <c r="F431" s="685">
        <v>1</v>
      </c>
      <c r="G431" s="685"/>
      <c r="H431" s="685"/>
      <c r="I431" s="685">
        <v>1</v>
      </c>
      <c r="J431" s="685"/>
      <c r="K431" s="685"/>
      <c r="L431" s="685">
        <v>1</v>
      </c>
      <c r="M431" s="685">
        <v>1</v>
      </c>
      <c r="N431" s="685"/>
      <c r="O431" s="685"/>
      <c r="P431" s="685"/>
      <c r="Q431" s="685"/>
      <c r="R431" s="685"/>
      <c r="S431" s="685">
        <v>1</v>
      </c>
      <c r="T431" s="685"/>
      <c r="U431" s="685"/>
      <c r="V431" s="685"/>
      <c r="W431" s="685"/>
      <c r="X431" s="685"/>
      <c r="Y431" s="685"/>
      <c r="Z431" s="685">
        <v>1</v>
      </c>
      <c r="AA431" s="685"/>
      <c r="AB431" s="685"/>
      <c r="AC431" s="685"/>
      <c r="AD431" s="685"/>
      <c r="AE431" s="685"/>
      <c r="AF431" s="685"/>
      <c r="AG431" s="685"/>
      <c r="AH431" s="685"/>
      <c r="AI431" s="685"/>
      <c r="AJ431" s="685"/>
      <c r="AK431" s="698"/>
    </row>
    <row r="432" spans="1:37" s="694" customFormat="1" ht="56.25" customHeight="1" x14ac:dyDescent="0.25">
      <c r="A432" s="685">
        <v>366</v>
      </c>
      <c r="B432" s="683" t="s">
        <v>2796</v>
      </c>
      <c r="C432" s="521" t="s">
        <v>3252</v>
      </c>
      <c r="D432" s="685"/>
      <c r="E432" s="685">
        <v>7</v>
      </c>
      <c r="F432" s="685">
        <v>1</v>
      </c>
      <c r="G432" s="685"/>
      <c r="H432" s="685"/>
      <c r="I432" s="685"/>
      <c r="J432" s="685"/>
      <c r="K432" s="685"/>
      <c r="L432" s="685">
        <v>1</v>
      </c>
      <c r="M432" s="685">
        <v>1</v>
      </c>
      <c r="N432" s="685"/>
      <c r="O432" s="685"/>
      <c r="P432" s="685"/>
      <c r="Q432" s="685"/>
      <c r="R432" s="685"/>
      <c r="S432" s="685">
        <v>1</v>
      </c>
      <c r="T432" s="685"/>
      <c r="U432" s="685"/>
      <c r="V432" s="685"/>
      <c r="W432" s="685"/>
      <c r="X432" s="685"/>
      <c r="Y432" s="685"/>
      <c r="Z432" s="685">
        <v>1</v>
      </c>
      <c r="AA432" s="685"/>
      <c r="AB432" s="685"/>
      <c r="AC432" s="685"/>
      <c r="AD432" s="685"/>
      <c r="AE432" s="685"/>
      <c r="AF432" s="685"/>
      <c r="AG432" s="685"/>
      <c r="AH432" s="685"/>
      <c r="AI432" s="685"/>
      <c r="AJ432" s="685"/>
      <c r="AK432" s="698"/>
    </row>
    <row r="433" spans="1:37" s="694" customFormat="1" ht="69.75" x14ac:dyDescent="0.25">
      <c r="A433" s="685">
        <v>367</v>
      </c>
      <c r="B433" s="683" t="s">
        <v>3610</v>
      </c>
      <c r="C433" s="521" t="s">
        <v>3253</v>
      </c>
      <c r="D433" s="685"/>
      <c r="E433" s="685">
        <v>12</v>
      </c>
      <c r="F433" s="685">
        <v>1</v>
      </c>
      <c r="G433" s="685"/>
      <c r="H433" s="685"/>
      <c r="I433" s="685"/>
      <c r="J433" s="685">
        <v>1</v>
      </c>
      <c r="K433" s="685"/>
      <c r="L433" s="685"/>
      <c r="M433" s="685">
        <v>2</v>
      </c>
      <c r="N433" s="685">
        <v>1</v>
      </c>
      <c r="O433" s="685"/>
      <c r="P433" s="685">
        <v>1</v>
      </c>
      <c r="Q433" s="685"/>
      <c r="R433" s="685"/>
      <c r="S433" s="685">
        <v>2</v>
      </c>
      <c r="T433" s="685"/>
      <c r="U433" s="685"/>
      <c r="V433" s="685"/>
      <c r="W433" s="685"/>
      <c r="X433" s="685">
        <v>1</v>
      </c>
      <c r="Y433" s="685"/>
      <c r="Z433" s="685">
        <v>1</v>
      </c>
      <c r="AA433" s="685"/>
      <c r="AB433" s="685"/>
      <c r="AC433" s="685">
        <v>5</v>
      </c>
      <c r="AD433" s="685">
        <v>5</v>
      </c>
      <c r="AE433" s="685">
        <v>1</v>
      </c>
      <c r="AF433" s="685"/>
      <c r="AG433" s="685"/>
      <c r="AH433" s="685"/>
      <c r="AI433" s="685"/>
      <c r="AJ433" s="685"/>
      <c r="AK433" s="698"/>
    </row>
    <row r="434" spans="1:37" s="694" customFormat="1" ht="53.25" customHeight="1" x14ac:dyDescent="0.25">
      <c r="A434" s="685">
        <v>368</v>
      </c>
      <c r="B434" s="683" t="s">
        <v>2797</v>
      </c>
      <c r="C434" s="521" t="s">
        <v>3254</v>
      </c>
      <c r="D434" s="685"/>
      <c r="E434" s="685">
        <v>6</v>
      </c>
      <c r="F434" s="685">
        <v>1</v>
      </c>
      <c r="G434" s="685"/>
      <c r="H434" s="685"/>
      <c r="I434" s="685">
        <v>1</v>
      </c>
      <c r="J434" s="685">
        <v>1</v>
      </c>
      <c r="K434" s="685"/>
      <c r="L434" s="685">
        <v>2</v>
      </c>
      <c r="M434" s="685">
        <v>1</v>
      </c>
      <c r="N434" s="685">
        <v>1</v>
      </c>
      <c r="O434" s="685"/>
      <c r="P434" s="685"/>
      <c r="Q434" s="685"/>
      <c r="R434" s="685"/>
      <c r="S434" s="685">
        <v>1</v>
      </c>
      <c r="T434" s="685"/>
      <c r="U434" s="685"/>
      <c r="V434" s="685"/>
      <c r="W434" s="685"/>
      <c r="X434" s="685"/>
      <c r="Y434" s="685"/>
      <c r="Z434" s="685"/>
      <c r="AA434" s="685"/>
      <c r="AB434" s="685"/>
      <c r="AC434" s="685">
        <v>5</v>
      </c>
      <c r="AD434" s="685">
        <v>5</v>
      </c>
      <c r="AE434" s="685">
        <v>1</v>
      </c>
      <c r="AF434" s="685"/>
      <c r="AG434" s="685"/>
      <c r="AH434" s="685"/>
      <c r="AI434" s="685"/>
      <c r="AJ434" s="685"/>
      <c r="AK434" s="698"/>
    </row>
    <row r="435" spans="1:37" s="694" customFormat="1" ht="57.75" customHeight="1" x14ac:dyDescent="0.25">
      <c r="A435" s="685">
        <v>369</v>
      </c>
      <c r="B435" s="683" t="s">
        <v>3244</v>
      </c>
      <c r="C435" s="521" t="s">
        <v>3255</v>
      </c>
      <c r="D435" s="685"/>
      <c r="E435" s="685">
        <v>10</v>
      </c>
      <c r="F435" s="685">
        <v>1</v>
      </c>
      <c r="G435" s="685"/>
      <c r="H435" s="685"/>
      <c r="I435" s="685">
        <v>1</v>
      </c>
      <c r="J435" s="685"/>
      <c r="K435" s="685"/>
      <c r="L435" s="685">
        <v>2</v>
      </c>
      <c r="M435" s="685">
        <v>1</v>
      </c>
      <c r="N435" s="685"/>
      <c r="O435" s="685"/>
      <c r="P435" s="685"/>
      <c r="Q435" s="685"/>
      <c r="R435" s="685"/>
      <c r="S435" s="685">
        <v>1</v>
      </c>
      <c r="T435" s="685"/>
      <c r="U435" s="685"/>
      <c r="V435" s="685"/>
      <c r="W435" s="685"/>
      <c r="X435" s="685"/>
      <c r="Y435" s="685"/>
      <c r="Z435" s="685">
        <v>1</v>
      </c>
      <c r="AA435" s="685"/>
      <c r="AB435" s="685"/>
      <c r="AC435" s="685"/>
      <c r="AD435" s="685"/>
      <c r="AE435" s="685"/>
      <c r="AF435" s="685"/>
      <c r="AG435" s="685"/>
      <c r="AH435" s="685"/>
      <c r="AI435" s="685"/>
      <c r="AJ435" s="685"/>
      <c r="AK435" s="698"/>
    </row>
    <row r="436" spans="1:37" s="694" customFormat="1" ht="93" x14ac:dyDescent="0.25">
      <c r="A436" s="685">
        <v>370</v>
      </c>
      <c r="B436" s="683" t="s">
        <v>3505</v>
      </c>
      <c r="C436" s="521" t="s">
        <v>3256</v>
      </c>
      <c r="D436" s="685"/>
      <c r="E436" s="685">
        <v>10</v>
      </c>
      <c r="F436" s="685">
        <v>1</v>
      </c>
      <c r="G436" s="685"/>
      <c r="H436" s="685"/>
      <c r="I436" s="685"/>
      <c r="J436" s="685"/>
      <c r="K436" s="685"/>
      <c r="L436" s="685">
        <v>1</v>
      </c>
      <c r="M436" s="685"/>
      <c r="N436" s="685">
        <v>1</v>
      </c>
      <c r="O436" s="685"/>
      <c r="P436" s="685"/>
      <c r="Q436" s="685"/>
      <c r="R436" s="685"/>
      <c r="S436" s="685">
        <v>3</v>
      </c>
      <c r="T436" s="685"/>
      <c r="U436" s="685"/>
      <c r="V436" s="685"/>
      <c r="W436" s="685"/>
      <c r="X436" s="685">
        <v>1</v>
      </c>
      <c r="Y436" s="685"/>
      <c r="Z436" s="685">
        <v>1</v>
      </c>
      <c r="AA436" s="685"/>
      <c r="AB436" s="685">
        <v>1</v>
      </c>
      <c r="AC436" s="685"/>
      <c r="AD436" s="685"/>
      <c r="AE436" s="685"/>
      <c r="AF436" s="685"/>
      <c r="AG436" s="685"/>
      <c r="AH436" s="685"/>
      <c r="AI436" s="685"/>
      <c r="AJ436" s="685"/>
      <c r="AK436" s="698"/>
    </row>
    <row r="437" spans="1:37" s="697" customFormat="1" ht="22.5" x14ac:dyDescent="0.25">
      <c r="A437" s="871"/>
      <c r="B437" s="871"/>
      <c r="C437" s="695" t="s">
        <v>97</v>
      </c>
      <c r="D437" s="696"/>
      <c r="E437" s="696">
        <f>SUM(E418:E436)</f>
        <v>184</v>
      </c>
      <c r="F437" s="696">
        <f t="shared" ref="F437:AK437" si="40">SUM(F418:F436)</f>
        <v>19</v>
      </c>
      <c r="G437" s="696">
        <f t="shared" si="40"/>
        <v>0</v>
      </c>
      <c r="H437" s="696">
        <f t="shared" si="40"/>
        <v>0</v>
      </c>
      <c r="I437" s="696">
        <f t="shared" si="40"/>
        <v>11</v>
      </c>
      <c r="J437" s="696">
        <f t="shared" si="40"/>
        <v>17</v>
      </c>
      <c r="K437" s="696">
        <f t="shared" si="40"/>
        <v>0</v>
      </c>
      <c r="L437" s="696">
        <f t="shared" si="40"/>
        <v>26</v>
      </c>
      <c r="M437" s="696">
        <f t="shared" si="40"/>
        <v>30</v>
      </c>
      <c r="N437" s="696">
        <f t="shared" si="40"/>
        <v>22</v>
      </c>
      <c r="O437" s="696">
        <f t="shared" si="40"/>
        <v>0</v>
      </c>
      <c r="P437" s="696">
        <f t="shared" si="40"/>
        <v>23</v>
      </c>
      <c r="Q437" s="696">
        <f t="shared" si="40"/>
        <v>0</v>
      </c>
      <c r="R437" s="696">
        <f t="shared" si="40"/>
        <v>0</v>
      </c>
      <c r="S437" s="696">
        <f t="shared" si="40"/>
        <v>29</v>
      </c>
      <c r="T437" s="696">
        <f t="shared" si="40"/>
        <v>2</v>
      </c>
      <c r="U437" s="696">
        <f t="shared" si="40"/>
        <v>0</v>
      </c>
      <c r="V437" s="696">
        <f t="shared" si="40"/>
        <v>0</v>
      </c>
      <c r="W437" s="696">
        <f t="shared" si="40"/>
        <v>1</v>
      </c>
      <c r="X437" s="696">
        <f t="shared" si="40"/>
        <v>9</v>
      </c>
      <c r="Y437" s="696">
        <f t="shared" si="40"/>
        <v>2</v>
      </c>
      <c r="Z437" s="696">
        <f t="shared" si="40"/>
        <v>19</v>
      </c>
      <c r="AA437" s="696">
        <f t="shared" si="40"/>
        <v>0</v>
      </c>
      <c r="AB437" s="696">
        <f t="shared" si="40"/>
        <v>8</v>
      </c>
      <c r="AC437" s="696">
        <f t="shared" si="40"/>
        <v>75</v>
      </c>
      <c r="AD437" s="696">
        <f t="shared" si="40"/>
        <v>85</v>
      </c>
      <c r="AE437" s="696">
        <f t="shared" si="40"/>
        <v>35</v>
      </c>
      <c r="AF437" s="696">
        <f t="shared" si="40"/>
        <v>14</v>
      </c>
      <c r="AG437" s="696">
        <f t="shared" si="40"/>
        <v>2</v>
      </c>
      <c r="AH437" s="696">
        <f t="shared" si="40"/>
        <v>0</v>
      </c>
      <c r="AI437" s="696">
        <f t="shared" si="40"/>
        <v>0</v>
      </c>
      <c r="AJ437" s="696">
        <f t="shared" si="40"/>
        <v>0</v>
      </c>
      <c r="AK437" s="696">
        <f t="shared" si="40"/>
        <v>0</v>
      </c>
    </row>
    <row r="438" spans="1:37" s="694" customFormat="1" ht="23.25" x14ac:dyDescent="0.25">
      <c r="A438" s="872"/>
      <c r="B438" s="872"/>
      <c r="C438" s="521" t="s">
        <v>3060</v>
      </c>
      <c r="D438" s="685">
        <v>0</v>
      </c>
      <c r="E438" s="685">
        <v>0</v>
      </c>
      <c r="F438" s="685">
        <v>0</v>
      </c>
      <c r="G438" s="685">
        <v>0</v>
      </c>
      <c r="H438" s="685">
        <v>0</v>
      </c>
      <c r="I438" s="685">
        <v>0</v>
      </c>
      <c r="J438" s="685">
        <v>0</v>
      </c>
      <c r="K438" s="685">
        <v>0</v>
      </c>
      <c r="L438" s="685">
        <v>0</v>
      </c>
      <c r="M438" s="685">
        <v>0</v>
      </c>
      <c r="N438" s="685">
        <v>0</v>
      </c>
      <c r="O438" s="685">
        <v>0</v>
      </c>
      <c r="P438" s="685">
        <v>0</v>
      </c>
      <c r="Q438" s="685">
        <v>0</v>
      </c>
      <c r="R438" s="685">
        <v>0</v>
      </c>
      <c r="S438" s="685">
        <v>0</v>
      </c>
      <c r="T438" s="685">
        <v>0</v>
      </c>
      <c r="U438" s="685">
        <v>0</v>
      </c>
      <c r="V438" s="685">
        <v>0</v>
      </c>
      <c r="W438" s="685">
        <v>0</v>
      </c>
      <c r="X438" s="685">
        <v>0</v>
      </c>
      <c r="Y438" s="685">
        <v>0</v>
      </c>
      <c r="Z438" s="685">
        <v>0</v>
      </c>
      <c r="AA438" s="685">
        <v>0</v>
      </c>
      <c r="AB438" s="685">
        <v>0</v>
      </c>
      <c r="AC438" s="685">
        <v>0</v>
      </c>
      <c r="AD438" s="685">
        <v>0</v>
      </c>
      <c r="AE438" s="685">
        <v>0</v>
      </c>
      <c r="AF438" s="685">
        <v>0</v>
      </c>
      <c r="AG438" s="685">
        <v>0</v>
      </c>
      <c r="AH438" s="685">
        <v>0</v>
      </c>
      <c r="AI438" s="685">
        <v>0</v>
      </c>
      <c r="AJ438" s="685">
        <v>0</v>
      </c>
      <c r="AK438" s="698">
        <v>0</v>
      </c>
    </row>
    <row r="439" spans="1:37" s="697" customFormat="1" ht="22.5" x14ac:dyDescent="0.25">
      <c r="A439" s="873"/>
      <c r="B439" s="873"/>
      <c r="C439" s="695" t="s">
        <v>474</v>
      </c>
      <c r="D439" s="696">
        <f>D438+D437</f>
        <v>0</v>
      </c>
      <c r="E439" s="696">
        <f t="shared" ref="E439:AK439" si="41">E438+E437</f>
        <v>184</v>
      </c>
      <c r="F439" s="696">
        <f t="shared" si="41"/>
        <v>19</v>
      </c>
      <c r="G439" s="696">
        <f t="shared" si="41"/>
        <v>0</v>
      </c>
      <c r="H439" s="696">
        <f t="shared" si="41"/>
        <v>0</v>
      </c>
      <c r="I439" s="696">
        <f t="shared" si="41"/>
        <v>11</v>
      </c>
      <c r="J439" s="696">
        <f t="shared" si="41"/>
        <v>17</v>
      </c>
      <c r="K439" s="696">
        <f t="shared" si="41"/>
        <v>0</v>
      </c>
      <c r="L439" s="696">
        <f t="shared" si="41"/>
        <v>26</v>
      </c>
      <c r="M439" s="696">
        <f t="shared" si="41"/>
        <v>30</v>
      </c>
      <c r="N439" s="696">
        <f t="shared" si="41"/>
        <v>22</v>
      </c>
      <c r="O439" s="696">
        <f t="shared" si="41"/>
        <v>0</v>
      </c>
      <c r="P439" s="696">
        <f t="shared" si="41"/>
        <v>23</v>
      </c>
      <c r="Q439" s="696">
        <f t="shared" si="41"/>
        <v>0</v>
      </c>
      <c r="R439" s="696">
        <f t="shared" si="41"/>
        <v>0</v>
      </c>
      <c r="S439" s="696">
        <f t="shared" si="41"/>
        <v>29</v>
      </c>
      <c r="T439" s="696">
        <f t="shared" si="41"/>
        <v>2</v>
      </c>
      <c r="U439" s="696">
        <f t="shared" si="41"/>
        <v>0</v>
      </c>
      <c r="V439" s="696">
        <f t="shared" si="41"/>
        <v>0</v>
      </c>
      <c r="W439" s="696">
        <f t="shared" si="41"/>
        <v>1</v>
      </c>
      <c r="X439" s="696">
        <f t="shared" si="41"/>
        <v>9</v>
      </c>
      <c r="Y439" s="696">
        <f t="shared" si="41"/>
        <v>2</v>
      </c>
      <c r="Z439" s="696">
        <f t="shared" si="41"/>
        <v>19</v>
      </c>
      <c r="AA439" s="696">
        <f t="shared" si="41"/>
        <v>0</v>
      </c>
      <c r="AB439" s="696">
        <f t="shared" si="41"/>
        <v>8</v>
      </c>
      <c r="AC439" s="696">
        <f t="shared" si="41"/>
        <v>75</v>
      </c>
      <c r="AD439" s="696">
        <f t="shared" si="41"/>
        <v>85</v>
      </c>
      <c r="AE439" s="696">
        <f t="shared" si="41"/>
        <v>35</v>
      </c>
      <c r="AF439" s="696">
        <f t="shared" si="41"/>
        <v>14</v>
      </c>
      <c r="AG439" s="696">
        <f t="shared" si="41"/>
        <v>2</v>
      </c>
      <c r="AH439" s="696">
        <f t="shared" si="41"/>
        <v>0</v>
      </c>
      <c r="AI439" s="696">
        <f t="shared" si="41"/>
        <v>0</v>
      </c>
      <c r="AJ439" s="696">
        <f t="shared" si="41"/>
        <v>0</v>
      </c>
      <c r="AK439" s="699">
        <f t="shared" si="41"/>
        <v>0</v>
      </c>
    </row>
    <row r="440" spans="1:37" s="694" customFormat="1" ht="409.5" customHeight="1" x14ac:dyDescent="0.25">
      <c r="A440" s="685">
        <v>371</v>
      </c>
      <c r="B440" s="683" t="s">
        <v>3257</v>
      </c>
      <c r="C440" s="521" t="s">
        <v>5222</v>
      </c>
      <c r="D440" s="685"/>
      <c r="E440" s="685">
        <v>60</v>
      </c>
      <c r="F440" s="685">
        <v>8</v>
      </c>
      <c r="G440" s="685"/>
      <c r="H440" s="685"/>
      <c r="I440" s="685">
        <v>2</v>
      </c>
      <c r="J440" s="685"/>
      <c r="K440" s="685"/>
      <c r="L440" s="685">
        <v>8</v>
      </c>
      <c r="M440" s="685">
        <v>8</v>
      </c>
      <c r="N440" s="685">
        <v>8</v>
      </c>
      <c r="O440" s="685"/>
      <c r="P440" s="685"/>
      <c r="Q440" s="685"/>
      <c r="R440" s="685"/>
      <c r="S440" s="685">
        <v>8</v>
      </c>
      <c r="T440" s="685"/>
      <c r="U440" s="685">
        <v>1</v>
      </c>
      <c r="V440" s="685"/>
      <c r="W440" s="685"/>
      <c r="X440" s="685">
        <v>4</v>
      </c>
      <c r="Y440" s="685">
        <v>2</v>
      </c>
      <c r="Z440" s="685">
        <v>4</v>
      </c>
      <c r="AA440" s="685"/>
      <c r="AB440" s="685">
        <v>8</v>
      </c>
      <c r="AC440" s="685">
        <v>48</v>
      </c>
      <c r="AD440" s="685">
        <v>60</v>
      </c>
      <c r="AE440" s="685">
        <v>24</v>
      </c>
      <c r="AF440" s="685"/>
      <c r="AG440" s="685"/>
      <c r="AH440" s="685"/>
      <c r="AI440" s="685"/>
      <c r="AJ440" s="685"/>
      <c r="AK440" s="698"/>
    </row>
    <row r="441" spans="1:37" s="694" customFormat="1" ht="372" x14ac:dyDescent="0.25">
      <c r="A441" s="685">
        <v>372</v>
      </c>
      <c r="B441" s="683" t="s">
        <v>3258</v>
      </c>
      <c r="C441" s="521" t="s">
        <v>5223</v>
      </c>
      <c r="D441" s="685"/>
      <c r="E441" s="685">
        <v>32</v>
      </c>
      <c r="F441" s="685">
        <v>4</v>
      </c>
      <c r="G441" s="685"/>
      <c r="H441" s="685"/>
      <c r="I441" s="685"/>
      <c r="J441" s="685">
        <v>2</v>
      </c>
      <c r="K441" s="685"/>
      <c r="L441" s="685">
        <v>6</v>
      </c>
      <c r="M441" s="685">
        <v>6</v>
      </c>
      <c r="N441" s="685">
        <v>6</v>
      </c>
      <c r="O441" s="685"/>
      <c r="P441" s="685"/>
      <c r="Q441" s="685"/>
      <c r="R441" s="685"/>
      <c r="S441" s="685">
        <v>3</v>
      </c>
      <c r="T441" s="685"/>
      <c r="U441" s="685"/>
      <c r="V441" s="685"/>
      <c r="W441" s="685"/>
      <c r="X441" s="685">
        <v>1</v>
      </c>
      <c r="Y441" s="685">
        <v>1</v>
      </c>
      <c r="Z441" s="685">
        <v>1</v>
      </c>
      <c r="AA441" s="685"/>
      <c r="AB441" s="685">
        <v>3</v>
      </c>
      <c r="AC441" s="685">
        <v>21</v>
      </c>
      <c r="AD441" s="685">
        <v>30</v>
      </c>
      <c r="AE441" s="685">
        <v>9</v>
      </c>
      <c r="AF441" s="685"/>
      <c r="AG441" s="685"/>
      <c r="AH441" s="685"/>
      <c r="AI441" s="685"/>
      <c r="AJ441" s="685"/>
      <c r="AK441" s="698"/>
    </row>
    <row r="442" spans="1:37" s="694" customFormat="1" ht="93" x14ac:dyDescent="0.25">
      <c r="A442" s="685">
        <v>373</v>
      </c>
      <c r="B442" s="683" t="s">
        <v>2798</v>
      </c>
      <c r="C442" s="521" t="s">
        <v>5218</v>
      </c>
      <c r="D442" s="685"/>
      <c r="E442" s="685">
        <v>6</v>
      </c>
      <c r="F442" s="685">
        <v>1</v>
      </c>
      <c r="G442" s="685"/>
      <c r="H442" s="685"/>
      <c r="I442" s="685"/>
      <c r="J442" s="685"/>
      <c r="K442" s="685"/>
      <c r="L442" s="685">
        <v>1</v>
      </c>
      <c r="M442" s="685">
        <v>2</v>
      </c>
      <c r="N442" s="685">
        <v>1</v>
      </c>
      <c r="O442" s="685"/>
      <c r="P442" s="685"/>
      <c r="Q442" s="685"/>
      <c r="R442" s="685"/>
      <c r="S442" s="685">
        <v>1</v>
      </c>
      <c r="T442" s="685"/>
      <c r="U442" s="685"/>
      <c r="V442" s="685"/>
      <c r="W442" s="685"/>
      <c r="X442" s="685"/>
      <c r="Y442" s="685">
        <v>1</v>
      </c>
      <c r="Z442" s="685">
        <v>1</v>
      </c>
      <c r="AA442" s="685"/>
      <c r="AB442" s="685">
        <v>1</v>
      </c>
      <c r="AC442" s="685">
        <v>5</v>
      </c>
      <c r="AD442" s="685">
        <v>5</v>
      </c>
      <c r="AE442" s="685">
        <v>4</v>
      </c>
      <c r="AF442" s="685"/>
      <c r="AG442" s="685"/>
      <c r="AH442" s="685"/>
      <c r="AI442" s="685"/>
      <c r="AJ442" s="685"/>
      <c r="AK442" s="698"/>
    </row>
    <row r="443" spans="1:37" s="694" customFormat="1" ht="139.5" x14ac:dyDescent="0.25">
      <c r="A443" s="685">
        <v>374</v>
      </c>
      <c r="B443" s="683" t="s">
        <v>3259</v>
      </c>
      <c r="C443" s="521" t="s">
        <v>5224</v>
      </c>
      <c r="D443" s="685"/>
      <c r="E443" s="685">
        <v>6</v>
      </c>
      <c r="F443" s="685">
        <v>1</v>
      </c>
      <c r="G443" s="685"/>
      <c r="H443" s="685"/>
      <c r="I443" s="685"/>
      <c r="J443" s="685"/>
      <c r="K443" s="685"/>
      <c r="L443" s="685">
        <v>1</v>
      </c>
      <c r="M443" s="685">
        <v>2</v>
      </c>
      <c r="N443" s="685">
        <v>1</v>
      </c>
      <c r="O443" s="685"/>
      <c r="P443" s="685"/>
      <c r="Q443" s="685"/>
      <c r="R443" s="685"/>
      <c r="S443" s="685">
        <v>2</v>
      </c>
      <c r="T443" s="685"/>
      <c r="U443" s="685"/>
      <c r="V443" s="685"/>
      <c r="W443" s="685"/>
      <c r="X443" s="685">
        <v>1</v>
      </c>
      <c r="Y443" s="685"/>
      <c r="Z443" s="685">
        <v>1</v>
      </c>
      <c r="AA443" s="685"/>
      <c r="AB443" s="685"/>
      <c r="AC443" s="685">
        <v>5</v>
      </c>
      <c r="AD443" s="685">
        <v>5</v>
      </c>
      <c r="AE443" s="685">
        <v>5</v>
      </c>
      <c r="AF443" s="685"/>
      <c r="AG443" s="685"/>
      <c r="AH443" s="685"/>
      <c r="AI443" s="685"/>
      <c r="AJ443" s="685"/>
      <c r="AK443" s="698"/>
    </row>
    <row r="444" spans="1:37" s="694" customFormat="1" ht="93" x14ac:dyDescent="0.25">
      <c r="A444" s="685">
        <v>375</v>
      </c>
      <c r="B444" s="683" t="s">
        <v>3260</v>
      </c>
      <c r="C444" s="521" t="s">
        <v>5225</v>
      </c>
      <c r="D444" s="685"/>
      <c r="E444" s="685">
        <v>5</v>
      </c>
      <c r="F444" s="685">
        <v>1</v>
      </c>
      <c r="G444" s="685"/>
      <c r="H444" s="685"/>
      <c r="I444" s="685"/>
      <c r="J444" s="685"/>
      <c r="K444" s="685"/>
      <c r="L444" s="685">
        <v>1</v>
      </c>
      <c r="M444" s="685">
        <v>2</v>
      </c>
      <c r="N444" s="685">
        <v>1</v>
      </c>
      <c r="O444" s="685"/>
      <c r="P444" s="685"/>
      <c r="Q444" s="685"/>
      <c r="R444" s="685"/>
      <c r="S444" s="685">
        <v>1</v>
      </c>
      <c r="T444" s="685"/>
      <c r="U444" s="685"/>
      <c r="V444" s="685"/>
      <c r="W444" s="685"/>
      <c r="X444" s="685"/>
      <c r="Y444" s="685"/>
      <c r="Z444" s="685">
        <v>1</v>
      </c>
      <c r="AA444" s="685"/>
      <c r="AB444" s="685">
        <v>1</v>
      </c>
      <c r="AC444" s="685">
        <v>5</v>
      </c>
      <c r="AD444" s="685">
        <v>5</v>
      </c>
      <c r="AE444" s="685">
        <v>3</v>
      </c>
      <c r="AF444" s="685"/>
      <c r="AG444" s="685"/>
      <c r="AH444" s="685"/>
      <c r="AI444" s="685"/>
      <c r="AJ444" s="685"/>
      <c r="AK444" s="698"/>
    </row>
    <row r="445" spans="1:37" s="694" customFormat="1" ht="93" x14ac:dyDescent="0.25">
      <c r="A445" s="685">
        <v>376</v>
      </c>
      <c r="B445" s="683" t="s">
        <v>3261</v>
      </c>
      <c r="C445" s="521" t="s">
        <v>2884</v>
      </c>
      <c r="D445" s="685"/>
      <c r="E445" s="685">
        <v>5</v>
      </c>
      <c r="F445" s="685">
        <v>1</v>
      </c>
      <c r="G445" s="685"/>
      <c r="H445" s="685"/>
      <c r="I445" s="685"/>
      <c r="J445" s="685"/>
      <c r="K445" s="685"/>
      <c r="L445" s="685">
        <v>1</v>
      </c>
      <c r="M445" s="685">
        <v>2</v>
      </c>
      <c r="N445" s="685">
        <v>1</v>
      </c>
      <c r="O445" s="685"/>
      <c r="P445" s="685"/>
      <c r="Q445" s="685"/>
      <c r="R445" s="685"/>
      <c r="S445" s="685">
        <v>1</v>
      </c>
      <c r="T445" s="685"/>
      <c r="U445" s="685"/>
      <c r="V445" s="685"/>
      <c r="W445" s="685"/>
      <c r="X445" s="685"/>
      <c r="Y445" s="685">
        <v>1</v>
      </c>
      <c r="Z445" s="685">
        <v>1</v>
      </c>
      <c r="AA445" s="685"/>
      <c r="AB445" s="685">
        <v>1</v>
      </c>
      <c r="AC445" s="685">
        <v>5</v>
      </c>
      <c r="AD445" s="685">
        <v>5</v>
      </c>
      <c r="AE445" s="685">
        <v>4</v>
      </c>
      <c r="AF445" s="685"/>
      <c r="AG445" s="685"/>
      <c r="AH445" s="685"/>
      <c r="AI445" s="685"/>
      <c r="AJ445" s="685"/>
      <c r="AK445" s="698"/>
    </row>
    <row r="446" spans="1:37" s="694" customFormat="1" ht="162.75" x14ac:dyDescent="0.25">
      <c r="A446" s="685">
        <v>377</v>
      </c>
      <c r="B446" s="683" t="s">
        <v>2799</v>
      </c>
      <c r="C446" s="521" t="s">
        <v>5219</v>
      </c>
      <c r="D446" s="685"/>
      <c r="E446" s="685">
        <v>30</v>
      </c>
      <c r="F446" s="685">
        <v>3</v>
      </c>
      <c r="G446" s="685"/>
      <c r="H446" s="685"/>
      <c r="I446" s="685">
        <v>1</v>
      </c>
      <c r="J446" s="685"/>
      <c r="K446" s="685"/>
      <c r="L446" s="685">
        <v>4</v>
      </c>
      <c r="M446" s="685">
        <v>4</v>
      </c>
      <c r="N446" s="685">
        <v>4</v>
      </c>
      <c r="O446" s="685"/>
      <c r="P446" s="685"/>
      <c r="Q446" s="685"/>
      <c r="R446" s="685"/>
      <c r="S446" s="685">
        <v>3</v>
      </c>
      <c r="T446" s="685"/>
      <c r="U446" s="685"/>
      <c r="V446" s="685"/>
      <c r="W446" s="685">
        <v>1</v>
      </c>
      <c r="X446" s="685">
        <v>1</v>
      </c>
      <c r="Y446" s="685">
        <v>1</v>
      </c>
      <c r="Z446" s="685">
        <v>1</v>
      </c>
      <c r="AA446" s="685"/>
      <c r="AB446" s="685">
        <v>3</v>
      </c>
      <c r="AC446" s="685">
        <v>21</v>
      </c>
      <c r="AD446" s="685">
        <v>30</v>
      </c>
      <c r="AE446" s="685">
        <v>9</v>
      </c>
      <c r="AF446" s="685"/>
      <c r="AG446" s="685"/>
      <c r="AH446" s="685"/>
      <c r="AI446" s="685"/>
      <c r="AJ446" s="685"/>
      <c r="AK446" s="698"/>
    </row>
    <row r="447" spans="1:37" s="694" customFormat="1" ht="93" x14ac:dyDescent="0.25">
      <c r="A447" s="685">
        <v>378</v>
      </c>
      <c r="B447" s="683" t="s">
        <v>3262</v>
      </c>
      <c r="C447" s="521" t="s">
        <v>2885</v>
      </c>
      <c r="D447" s="685"/>
      <c r="E447" s="685">
        <v>5</v>
      </c>
      <c r="F447" s="685">
        <v>1</v>
      </c>
      <c r="G447" s="685"/>
      <c r="H447" s="685"/>
      <c r="I447" s="685"/>
      <c r="J447" s="685"/>
      <c r="K447" s="685"/>
      <c r="L447" s="685">
        <v>1</v>
      </c>
      <c r="M447" s="685">
        <v>2</v>
      </c>
      <c r="N447" s="685"/>
      <c r="O447" s="685"/>
      <c r="P447" s="685"/>
      <c r="Q447" s="685"/>
      <c r="R447" s="685"/>
      <c r="S447" s="685">
        <v>1</v>
      </c>
      <c r="T447" s="685"/>
      <c r="U447" s="685"/>
      <c r="V447" s="685"/>
      <c r="W447" s="685"/>
      <c r="X447" s="685">
        <v>1</v>
      </c>
      <c r="Y447" s="685"/>
      <c r="Z447" s="685">
        <v>1</v>
      </c>
      <c r="AA447" s="685"/>
      <c r="AB447" s="685">
        <v>1</v>
      </c>
      <c r="AC447" s="685">
        <v>4</v>
      </c>
      <c r="AD447" s="685">
        <v>10</v>
      </c>
      <c r="AE447" s="685">
        <v>10</v>
      </c>
      <c r="AF447" s="685"/>
      <c r="AG447" s="685"/>
      <c r="AH447" s="685"/>
      <c r="AI447" s="685"/>
      <c r="AJ447" s="685"/>
      <c r="AK447" s="698"/>
    </row>
    <row r="448" spans="1:37" s="694" customFormat="1" ht="142.5" customHeight="1" x14ac:dyDescent="0.25">
      <c r="A448" s="685">
        <v>379</v>
      </c>
      <c r="B448" s="683" t="s">
        <v>3263</v>
      </c>
      <c r="C448" s="521" t="s">
        <v>2886</v>
      </c>
      <c r="D448" s="685"/>
      <c r="E448" s="685">
        <v>10</v>
      </c>
      <c r="F448" s="685">
        <v>2</v>
      </c>
      <c r="G448" s="685"/>
      <c r="H448" s="685"/>
      <c r="I448" s="685">
        <v>1</v>
      </c>
      <c r="J448" s="685"/>
      <c r="K448" s="685"/>
      <c r="L448" s="685">
        <v>2</v>
      </c>
      <c r="M448" s="685">
        <v>4</v>
      </c>
      <c r="N448" s="685">
        <v>2</v>
      </c>
      <c r="O448" s="685"/>
      <c r="P448" s="685"/>
      <c r="Q448" s="685"/>
      <c r="R448" s="685"/>
      <c r="S448" s="685">
        <v>1</v>
      </c>
      <c r="T448" s="685"/>
      <c r="U448" s="685"/>
      <c r="V448" s="685"/>
      <c r="W448" s="685">
        <v>1</v>
      </c>
      <c r="X448" s="685">
        <v>1</v>
      </c>
      <c r="Y448" s="685"/>
      <c r="Z448" s="685">
        <v>1</v>
      </c>
      <c r="AA448" s="685"/>
      <c r="AB448" s="685">
        <v>1</v>
      </c>
      <c r="AC448" s="685">
        <v>10</v>
      </c>
      <c r="AD448" s="685">
        <v>10</v>
      </c>
      <c r="AE448" s="685">
        <v>6</v>
      </c>
      <c r="AF448" s="685"/>
      <c r="AG448" s="685"/>
      <c r="AH448" s="685"/>
      <c r="AI448" s="685"/>
      <c r="AJ448" s="685"/>
      <c r="AK448" s="698"/>
    </row>
    <row r="449" spans="1:37" s="694" customFormat="1" ht="46.5" x14ac:dyDescent="0.25">
      <c r="A449" s="685">
        <v>380</v>
      </c>
      <c r="B449" s="683" t="s">
        <v>2800</v>
      </c>
      <c r="C449" s="521" t="s">
        <v>2887</v>
      </c>
      <c r="D449" s="685"/>
      <c r="E449" s="685">
        <v>5</v>
      </c>
      <c r="F449" s="685">
        <v>1</v>
      </c>
      <c r="G449" s="685"/>
      <c r="H449" s="685"/>
      <c r="I449" s="685"/>
      <c r="J449" s="685"/>
      <c r="K449" s="685"/>
      <c r="L449" s="685">
        <v>1</v>
      </c>
      <c r="M449" s="685">
        <v>2</v>
      </c>
      <c r="N449" s="685">
        <v>1</v>
      </c>
      <c r="O449" s="685"/>
      <c r="P449" s="685"/>
      <c r="Q449" s="685"/>
      <c r="R449" s="685"/>
      <c r="S449" s="685">
        <v>1</v>
      </c>
      <c r="T449" s="685"/>
      <c r="U449" s="685"/>
      <c r="V449" s="685"/>
      <c r="W449" s="685"/>
      <c r="X449" s="685"/>
      <c r="Y449" s="685"/>
      <c r="Z449" s="685">
        <v>1</v>
      </c>
      <c r="AA449" s="685"/>
      <c r="AB449" s="685"/>
      <c r="AC449" s="685">
        <v>5</v>
      </c>
      <c r="AD449" s="685">
        <v>5</v>
      </c>
      <c r="AE449" s="685">
        <v>3</v>
      </c>
      <c r="AF449" s="685"/>
      <c r="AG449" s="685"/>
      <c r="AH449" s="685"/>
      <c r="AI449" s="685"/>
      <c r="AJ449" s="685"/>
      <c r="AK449" s="698"/>
    </row>
    <row r="450" spans="1:37" s="694" customFormat="1" ht="116.25" x14ac:dyDescent="0.25">
      <c r="A450" s="685">
        <v>381</v>
      </c>
      <c r="B450" s="683" t="s">
        <v>3264</v>
      </c>
      <c r="C450" s="521" t="s">
        <v>4145</v>
      </c>
      <c r="D450" s="685"/>
      <c r="E450" s="685">
        <v>5</v>
      </c>
      <c r="F450" s="685">
        <v>1</v>
      </c>
      <c r="G450" s="685"/>
      <c r="H450" s="685"/>
      <c r="I450" s="685"/>
      <c r="J450" s="685"/>
      <c r="K450" s="685"/>
      <c r="L450" s="685">
        <v>1</v>
      </c>
      <c r="M450" s="685">
        <v>1</v>
      </c>
      <c r="N450" s="685"/>
      <c r="O450" s="685"/>
      <c r="P450" s="685"/>
      <c r="Q450" s="685"/>
      <c r="R450" s="685"/>
      <c r="S450" s="685">
        <v>1</v>
      </c>
      <c r="T450" s="685"/>
      <c r="U450" s="685"/>
      <c r="V450" s="685"/>
      <c r="W450" s="685"/>
      <c r="X450" s="685">
        <v>1</v>
      </c>
      <c r="Y450" s="685">
        <v>1</v>
      </c>
      <c r="Z450" s="685">
        <v>1</v>
      </c>
      <c r="AA450" s="685"/>
      <c r="AB450" s="685">
        <v>1</v>
      </c>
      <c r="AC450" s="685">
        <v>4</v>
      </c>
      <c r="AD450" s="685">
        <v>8</v>
      </c>
      <c r="AE450" s="685">
        <v>10</v>
      </c>
      <c r="AF450" s="685"/>
      <c r="AG450" s="685"/>
      <c r="AH450" s="685"/>
      <c r="AI450" s="685"/>
      <c r="AJ450" s="685"/>
      <c r="AK450" s="698"/>
    </row>
    <row r="451" spans="1:37" s="694" customFormat="1" ht="162.75" x14ac:dyDescent="0.25">
      <c r="A451" s="685">
        <v>382</v>
      </c>
      <c r="B451" s="683" t="s">
        <v>2652</v>
      </c>
      <c r="C451" s="521" t="s">
        <v>5221</v>
      </c>
      <c r="D451" s="685"/>
      <c r="E451" s="685">
        <v>10</v>
      </c>
      <c r="F451" s="685">
        <v>2</v>
      </c>
      <c r="G451" s="685"/>
      <c r="H451" s="685"/>
      <c r="I451" s="685">
        <v>1</v>
      </c>
      <c r="J451" s="685"/>
      <c r="K451" s="685"/>
      <c r="L451" s="685">
        <v>4</v>
      </c>
      <c r="M451" s="685">
        <v>4</v>
      </c>
      <c r="N451" s="685">
        <v>4</v>
      </c>
      <c r="O451" s="685"/>
      <c r="P451" s="685"/>
      <c r="Q451" s="685"/>
      <c r="R451" s="685"/>
      <c r="S451" s="685">
        <v>3</v>
      </c>
      <c r="T451" s="685"/>
      <c r="U451" s="685"/>
      <c r="V451" s="685"/>
      <c r="W451" s="685">
        <v>1</v>
      </c>
      <c r="X451" s="685">
        <v>1</v>
      </c>
      <c r="Y451" s="685">
        <v>1</v>
      </c>
      <c r="Z451" s="685">
        <v>1</v>
      </c>
      <c r="AA451" s="685"/>
      <c r="AB451" s="685">
        <v>2</v>
      </c>
      <c r="AC451" s="685">
        <v>14</v>
      </c>
      <c r="AD451" s="685">
        <v>20</v>
      </c>
      <c r="AE451" s="685">
        <v>10</v>
      </c>
      <c r="AF451" s="685"/>
      <c r="AG451" s="685"/>
      <c r="AH451" s="685"/>
      <c r="AI451" s="685"/>
      <c r="AJ451" s="685"/>
      <c r="AK451" s="698"/>
    </row>
    <row r="452" spans="1:37" s="694" customFormat="1" ht="93" x14ac:dyDescent="0.25">
      <c r="A452" s="685">
        <v>383</v>
      </c>
      <c r="B452" s="683" t="s">
        <v>2653</v>
      </c>
      <c r="C452" s="521" t="s">
        <v>2888</v>
      </c>
      <c r="D452" s="685"/>
      <c r="E452" s="685">
        <v>5</v>
      </c>
      <c r="F452" s="685">
        <v>1</v>
      </c>
      <c r="G452" s="685"/>
      <c r="H452" s="685"/>
      <c r="I452" s="685">
        <v>1</v>
      </c>
      <c r="J452" s="685">
        <v>1</v>
      </c>
      <c r="K452" s="685"/>
      <c r="L452" s="685">
        <v>1</v>
      </c>
      <c r="M452" s="685">
        <v>2</v>
      </c>
      <c r="N452" s="685">
        <v>1</v>
      </c>
      <c r="O452" s="685"/>
      <c r="P452" s="685"/>
      <c r="Q452" s="685"/>
      <c r="R452" s="685"/>
      <c r="S452" s="685">
        <v>1</v>
      </c>
      <c r="T452" s="685"/>
      <c r="U452" s="685"/>
      <c r="V452" s="685"/>
      <c r="W452" s="685"/>
      <c r="X452" s="685">
        <v>1</v>
      </c>
      <c r="Y452" s="685"/>
      <c r="Z452" s="685">
        <v>1</v>
      </c>
      <c r="AA452" s="685"/>
      <c r="AB452" s="685">
        <v>1</v>
      </c>
      <c r="AC452" s="685">
        <v>5</v>
      </c>
      <c r="AD452" s="685">
        <v>5</v>
      </c>
      <c r="AE452" s="685">
        <v>7</v>
      </c>
      <c r="AF452" s="685"/>
      <c r="AG452" s="685"/>
      <c r="AH452" s="685"/>
      <c r="AI452" s="685"/>
      <c r="AJ452" s="685"/>
      <c r="AK452" s="698"/>
    </row>
    <row r="453" spans="1:37" s="694" customFormat="1" ht="186" x14ac:dyDescent="0.25">
      <c r="A453" s="685">
        <v>384</v>
      </c>
      <c r="B453" s="683" t="s">
        <v>3265</v>
      </c>
      <c r="C453" s="521" t="s">
        <v>5220</v>
      </c>
      <c r="D453" s="685"/>
      <c r="E453" s="685">
        <v>15</v>
      </c>
      <c r="F453" s="685">
        <v>3</v>
      </c>
      <c r="G453" s="685"/>
      <c r="H453" s="685"/>
      <c r="I453" s="685">
        <v>1</v>
      </c>
      <c r="J453" s="685"/>
      <c r="K453" s="685"/>
      <c r="L453" s="685">
        <v>3</v>
      </c>
      <c r="M453" s="685">
        <v>6</v>
      </c>
      <c r="N453" s="685">
        <v>2</v>
      </c>
      <c r="O453" s="685"/>
      <c r="P453" s="685"/>
      <c r="Q453" s="685"/>
      <c r="R453" s="685"/>
      <c r="S453" s="685">
        <v>2</v>
      </c>
      <c r="T453" s="685"/>
      <c r="U453" s="685"/>
      <c r="V453" s="685"/>
      <c r="W453" s="685">
        <v>1</v>
      </c>
      <c r="X453" s="685">
        <v>1</v>
      </c>
      <c r="Y453" s="685"/>
      <c r="Z453" s="685">
        <v>1</v>
      </c>
      <c r="AA453" s="685"/>
      <c r="AB453" s="685">
        <v>1</v>
      </c>
      <c r="AC453" s="685">
        <v>15</v>
      </c>
      <c r="AD453" s="685">
        <v>15</v>
      </c>
      <c r="AE453" s="685">
        <v>10</v>
      </c>
      <c r="AF453" s="685"/>
      <c r="AG453" s="685"/>
      <c r="AH453" s="685"/>
      <c r="AI453" s="685"/>
      <c r="AJ453" s="685"/>
      <c r="AK453" s="698"/>
    </row>
    <row r="454" spans="1:37" s="697" customFormat="1" ht="22.5" x14ac:dyDescent="0.25">
      <c r="A454" s="871"/>
      <c r="B454" s="871"/>
      <c r="C454" s="695" t="s">
        <v>97</v>
      </c>
      <c r="D454" s="696"/>
      <c r="E454" s="696">
        <f t="shared" ref="E454:AK454" si="42">SUM(E440:E453)</f>
        <v>199</v>
      </c>
      <c r="F454" s="696">
        <f t="shared" si="42"/>
        <v>30</v>
      </c>
      <c r="G454" s="696">
        <f t="shared" si="42"/>
        <v>0</v>
      </c>
      <c r="H454" s="696">
        <f t="shared" si="42"/>
        <v>0</v>
      </c>
      <c r="I454" s="696">
        <f t="shared" si="42"/>
        <v>7</v>
      </c>
      <c r="J454" s="696">
        <f t="shared" si="42"/>
        <v>3</v>
      </c>
      <c r="K454" s="696">
        <f t="shared" si="42"/>
        <v>0</v>
      </c>
      <c r="L454" s="696">
        <f t="shared" si="42"/>
        <v>35</v>
      </c>
      <c r="M454" s="696">
        <f t="shared" si="42"/>
        <v>47</v>
      </c>
      <c r="N454" s="696">
        <f t="shared" si="42"/>
        <v>32</v>
      </c>
      <c r="O454" s="696">
        <f t="shared" si="42"/>
        <v>0</v>
      </c>
      <c r="P454" s="696">
        <f t="shared" si="42"/>
        <v>0</v>
      </c>
      <c r="Q454" s="696">
        <f t="shared" si="42"/>
        <v>0</v>
      </c>
      <c r="R454" s="696">
        <f t="shared" si="42"/>
        <v>0</v>
      </c>
      <c r="S454" s="696">
        <f t="shared" si="42"/>
        <v>29</v>
      </c>
      <c r="T454" s="696">
        <f t="shared" si="42"/>
        <v>0</v>
      </c>
      <c r="U454" s="696">
        <f t="shared" si="42"/>
        <v>1</v>
      </c>
      <c r="V454" s="696">
        <f t="shared" si="42"/>
        <v>0</v>
      </c>
      <c r="W454" s="696">
        <f t="shared" si="42"/>
        <v>4</v>
      </c>
      <c r="X454" s="696">
        <f t="shared" si="42"/>
        <v>13</v>
      </c>
      <c r="Y454" s="696">
        <f t="shared" si="42"/>
        <v>8</v>
      </c>
      <c r="Z454" s="696">
        <f t="shared" si="42"/>
        <v>17</v>
      </c>
      <c r="AA454" s="696">
        <f t="shared" si="42"/>
        <v>0</v>
      </c>
      <c r="AB454" s="696">
        <f t="shared" si="42"/>
        <v>24</v>
      </c>
      <c r="AC454" s="696">
        <f t="shared" si="42"/>
        <v>167</v>
      </c>
      <c r="AD454" s="696">
        <f t="shared" si="42"/>
        <v>213</v>
      </c>
      <c r="AE454" s="696">
        <f t="shared" si="42"/>
        <v>114</v>
      </c>
      <c r="AF454" s="696">
        <f t="shared" si="42"/>
        <v>0</v>
      </c>
      <c r="AG454" s="696">
        <f t="shared" si="42"/>
        <v>0</v>
      </c>
      <c r="AH454" s="696">
        <f t="shared" si="42"/>
        <v>0</v>
      </c>
      <c r="AI454" s="696">
        <f t="shared" si="42"/>
        <v>0</v>
      </c>
      <c r="AJ454" s="696">
        <f t="shared" si="42"/>
        <v>0</v>
      </c>
      <c r="AK454" s="696">
        <f t="shared" si="42"/>
        <v>0</v>
      </c>
    </row>
    <row r="455" spans="1:37" s="694" customFormat="1" ht="23.25" x14ac:dyDescent="0.25">
      <c r="A455" s="872"/>
      <c r="B455" s="872"/>
      <c r="C455" s="521" t="s">
        <v>3060</v>
      </c>
      <c r="D455" s="685">
        <v>5</v>
      </c>
      <c r="E455" s="685">
        <v>86</v>
      </c>
      <c r="F455" s="685">
        <v>12</v>
      </c>
      <c r="G455" s="685">
        <v>0</v>
      </c>
      <c r="H455" s="685">
        <v>0</v>
      </c>
      <c r="I455" s="685">
        <v>5</v>
      </c>
      <c r="J455" s="685">
        <v>0</v>
      </c>
      <c r="K455" s="685">
        <v>3</v>
      </c>
      <c r="L455" s="685">
        <v>1</v>
      </c>
      <c r="M455" s="685">
        <v>7</v>
      </c>
      <c r="N455" s="685">
        <v>0</v>
      </c>
      <c r="O455" s="685">
        <v>0</v>
      </c>
      <c r="P455" s="685">
        <v>0</v>
      </c>
      <c r="Q455" s="685">
        <v>0</v>
      </c>
      <c r="R455" s="685">
        <v>0</v>
      </c>
      <c r="S455" s="685">
        <v>4</v>
      </c>
      <c r="T455" s="685">
        <v>0</v>
      </c>
      <c r="U455" s="685">
        <v>0</v>
      </c>
      <c r="V455" s="685">
        <v>1</v>
      </c>
      <c r="W455" s="685">
        <v>8</v>
      </c>
      <c r="X455" s="685">
        <v>3</v>
      </c>
      <c r="Y455" s="685">
        <v>3</v>
      </c>
      <c r="Z455" s="685">
        <v>0</v>
      </c>
      <c r="AA455" s="685">
        <v>0</v>
      </c>
      <c r="AB455" s="685">
        <v>4</v>
      </c>
      <c r="AC455" s="685">
        <v>0</v>
      </c>
      <c r="AD455" s="685">
        <v>55</v>
      </c>
      <c r="AE455" s="685">
        <v>35</v>
      </c>
      <c r="AF455" s="685">
        <v>0</v>
      </c>
      <c r="AG455" s="685">
        <v>0</v>
      </c>
      <c r="AH455" s="685">
        <v>0</v>
      </c>
      <c r="AI455" s="685">
        <v>0</v>
      </c>
      <c r="AJ455" s="685">
        <v>0</v>
      </c>
      <c r="AK455" s="698">
        <v>0</v>
      </c>
    </row>
    <row r="456" spans="1:37" s="697" customFormat="1" ht="22.5" x14ac:dyDescent="0.25">
      <c r="A456" s="873"/>
      <c r="B456" s="873"/>
      <c r="C456" s="695" t="s">
        <v>474</v>
      </c>
      <c r="D456" s="696">
        <f>D455+D454</f>
        <v>5</v>
      </c>
      <c r="E456" s="696">
        <f t="shared" ref="E456:AK456" si="43">E455+E454</f>
        <v>285</v>
      </c>
      <c r="F456" s="696">
        <f t="shared" si="43"/>
        <v>42</v>
      </c>
      <c r="G456" s="696">
        <f t="shared" si="43"/>
        <v>0</v>
      </c>
      <c r="H456" s="696">
        <f t="shared" si="43"/>
        <v>0</v>
      </c>
      <c r="I456" s="696">
        <f t="shared" si="43"/>
        <v>12</v>
      </c>
      <c r="J456" s="696">
        <f t="shared" si="43"/>
        <v>3</v>
      </c>
      <c r="K456" s="696">
        <f t="shared" si="43"/>
        <v>3</v>
      </c>
      <c r="L456" s="696">
        <f t="shared" si="43"/>
        <v>36</v>
      </c>
      <c r="M456" s="696">
        <f t="shared" si="43"/>
        <v>54</v>
      </c>
      <c r="N456" s="696">
        <f t="shared" si="43"/>
        <v>32</v>
      </c>
      <c r="O456" s="696">
        <f t="shared" si="43"/>
        <v>0</v>
      </c>
      <c r="P456" s="696">
        <f t="shared" si="43"/>
        <v>0</v>
      </c>
      <c r="Q456" s="696">
        <f t="shared" si="43"/>
        <v>0</v>
      </c>
      <c r="R456" s="696">
        <f t="shared" si="43"/>
        <v>0</v>
      </c>
      <c r="S456" s="696">
        <f t="shared" si="43"/>
        <v>33</v>
      </c>
      <c r="T456" s="696">
        <f t="shared" si="43"/>
        <v>0</v>
      </c>
      <c r="U456" s="696">
        <f t="shared" si="43"/>
        <v>1</v>
      </c>
      <c r="V456" s="696">
        <f t="shared" si="43"/>
        <v>1</v>
      </c>
      <c r="W456" s="696">
        <f t="shared" si="43"/>
        <v>12</v>
      </c>
      <c r="X456" s="696">
        <f t="shared" si="43"/>
        <v>16</v>
      </c>
      <c r="Y456" s="696">
        <f t="shared" si="43"/>
        <v>11</v>
      </c>
      <c r="Z456" s="696">
        <f t="shared" si="43"/>
        <v>17</v>
      </c>
      <c r="AA456" s="696">
        <f t="shared" si="43"/>
        <v>0</v>
      </c>
      <c r="AB456" s="696">
        <f t="shared" si="43"/>
        <v>28</v>
      </c>
      <c r="AC456" s="696">
        <f t="shared" si="43"/>
        <v>167</v>
      </c>
      <c r="AD456" s="696">
        <f t="shared" si="43"/>
        <v>268</v>
      </c>
      <c r="AE456" s="696">
        <f t="shared" si="43"/>
        <v>149</v>
      </c>
      <c r="AF456" s="696">
        <f t="shared" si="43"/>
        <v>0</v>
      </c>
      <c r="AG456" s="696">
        <f t="shared" si="43"/>
        <v>0</v>
      </c>
      <c r="AH456" s="696">
        <f t="shared" si="43"/>
        <v>0</v>
      </c>
      <c r="AI456" s="696">
        <f t="shared" si="43"/>
        <v>0</v>
      </c>
      <c r="AJ456" s="696">
        <f t="shared" si="43"/>
        <v>0</v>
      </c>
      <c r="AK456" s="699">
        <f t="shared" si="43"/>
        <v>0</v>
      </c>
    </row>
    <row r="457" spans="1:37" s="694" customFormat="1" ht="69.75" x14ac:dyDescent="0.25">
      <c r="A457" s="685">
        <v>385</v>
      </c>
      <c r="B457" s="683" t="s">
        <v>3266</v>
      </c>
      <c r="C457" s="521" t="s">
        <v>3020</v>
      </c>
      <c r="D457" s="685"/>
      <c r="E457" s="685">
        <v>5</v>
      </c>
      <c r="F457" s="685">
        <v>1</v>
      </c>
      <c r="G457" s="685"/>
      <c r="H457" s="685"/>
      <c r="I457" s="685"/>
      <c r="J457" s="685">
        <v>1</v>
      </c>
      <c r="K457" s="685"/>
      <c r="L457" s="685">
        <v>2</v>
      </c>
      <c r="M457" s="685">
        <v>2</v>
      </c>
      <c r="N457" s="685">
        <v>1</v>
      </c>
      <c r="O457" s="685"/>
      <c r="P457" s="685">
        <v>1</v>
      </c>
      <c r="Q457" s="685"/>
      <c r="R457" s="685"/>
      <c r="S457" s="685">
        <v>1</v>
      </c>
      <c r="T457" s="685"/>
      <c r="U457" s="685"/>
      <c r="V457" s="685"/>
      <c r="W457" s="685">
        <v>1</v>
      </c>
      <c r="X457" s="685"/>
      <c r="Y457" s="685"/>
      <c r="Z457" s="685"/>
      <c r="AA457" s="685"/>
      <c r="AB457" s="685">
        <v>1</v>
      </c>
      <c r="AC457" s="685">
        <v>5</v>
      </c>
      <c r="AD457" s="685">
        <v>5</v>
      </c>
      <c r="AE457" s="685">
        <v>1</v>
      </c>
      <c r="AF457" s="685">
        <v>2</v>
      </c>
      <c r="AG457" s="685"/>
      <c r="AH457" s="685"/>
      <c r="AI457" s="685"/>
      <c r="AJ457" s="685"/>
      <c r="AK457" s="698"/>
    </row>
    <row r="458" spans="1:37" s="694" customFormat="1" ht="116.25" x14ac:dyDescent="0.25">
      <c r="A458" s="685">
        <v>386</v>
      </c>
      <c r="B458" s="683" t="s">
        <v>2801</v>
      </c>
      <c r="C458" s="521" t="s">
        <v>4172</v>
      </c>
      <c r="D458" s="685"/>
      <c r="E458" s="685">
        <v>10</v>
      </c>
      <c r="F458" s="685">
        <v>2</v>
      </c>
      <c r="G458" s="685"/>
      <c r="H458" s="685"/>
      <c r="I458" s="685">
        <v>1</v>
      </c>
      <c r="J458" s="685">
        <v>2</v>
      </c>
      <c r="K458" s="685"/>
      <c r="L458" s="685">
        <v>1</v>
      </c>
      <c r="M458" s="685">
        <v>2</v>
      </c>
      <c r="N458" s="685">
        <v>1</v>
      </c>
      <c r="O458" s="685"/>
      <c r="P458" s="685">
        <v>2</v>
      </c>
      <c r="Q458" s="685"/>
      <c r="R458" s="685"/>
      <c r="S458" s="685">
        <v>1</v>
      </c>
      <c r="T458" s="685">
        <v>1</v>
      </c>
      <c r="U458" s="685"/>
      <c r="V458" s="685"/>
      <c r="W458" s="685"/>
      <c r="X458" s="685"/>
      <c r="Y458" s="685"/>
      <c r="Z458" s="685">
        <v>2</v>
      </c>
      <c r="AA458" s="685"/>
      <c r="AB458" s="685">
        <v>2</v>
      </c>
      <c r="AC458" s="685">
        <v>10</v>
      </c>
      <c r="AD458" s="685">
        <v>30</v>
      </c>
      <c r="AE458" s="685">
        <v>20</v>
      </c>
      <c r="AF458" s="685">
        <v>2</v>
      </c>
      <c r="AG458" s="685"/>
      <c r="AH458" s="685"/>
      <c r="AI458" s="685"/>
      <c r="AJ458" s="685"/>
      <c r="AK458" s="698"/>
    </row>
    <row r="459" spans="1:37" s="694" customFormat="1" ht="46.5" x14ac:dyDescent="0.25">
      <c r="A459" s="685">
        <v>387</v>
      </c>
      <c r="B459" s="683" t="s">
        <v>2802</v>
      </c>
      <c r="C459" s="521" t="s">
        <v>3021</v>
      </c>
      <c r="D459" s="685"/>
      <c r="E459" s="685">
        <v>5</v>
      </c>
      <c r="F459" s="685">
        <v>1</v>
      </c>
      <c r="G459" s="685"/>
      <c r="H459" s="685"/>
      <c r="I459" s="685"/>
      <c r="J459" s="685"/>
      <c r="K459" s="685"/>
      <c r="L459" s="685">
        <v>1</v>
      </c>
      <c r="M459" s="685"/>
      <c r="N459" s="685">
        <v>1</v>
      </c>
      <c r="O459" s="685"/>
      <c r="P459" s="685"/>
      <c r="Q459" s="685"/>
      <c r="R459" s="685"/>
      <c r="S459" s="685"/>
      <c r="T459" s="685"/>
      <c r="U459" s="685"/>
      <c r="V459" s="685"/>
      <c r="W459" s="685"/>
      <c r="X459" s="685"/>
      <c r="Y459" s="685"/>
      <c r="Z459" s="685"/>
      <c r="AA459" s="685"/>
      <c r="AB459" s="685"/>
      <c r="AC459" s="685">
        <v>2</v>
      </c>
      <c r="AD459" s="685">
        <v>10</v>
      </c>
      <c r="AE459" s="685">
        <v>2</v>
      </c>
      <c r="AF459" s="685"/>
      <c r="AG459" s="685"/>
      <c r="AH459" s="685"/>
      <c r="AI459" s="685"/>
      <c r="AJ459" s="685"/>
      <c r="AK459" s="698"/>
    </row>
    <row r="460" spans="1:37" s="694" customFormat="1" ht="116.25" x14ac:dyDescent="0.25">
      <c r="A460" s="685">
        <v>388</v>
      </c>
      <c r="B460" s="683" t="s">
        <v>3267</v>
      </c>
      <c r="C460" s="521" t="s">
        <v>3022</v>
      </c>
      <c r="D460" s="685"/>
      <c r="E460" s="685">
        <v>10</v>
      </c>
      <c r="F460" s="685">
        <v>1</v>
      </c>
      <c r="G460" s="685"/>
      <c r="H460" s="685"/>
      <c r="I460" s="685"/>
      <c r="J460" s="685">
        <v>1</v>
      </c>
      <c r="K460" s="685"/>
      <c r="L460" s="685">
        <v>2</v>
      </c>
      <c r="M460" s="685">
        <v>2</v>
      </c>
      <c r="N460" s="685">
        <v>2</v>
      </c>
      <c r="O460" s="685"/>
      <c r="P460" s="685">
        <v>4</v>
      </c>
      <c r="Q460" s="685"/>
      <c r="R460" s="685"/>
      <c r="S460" s="685">
        <v>2</v>
      </c>
      <c r="T460" s="685"/>
      <c r="U460" s="685"/>
      <c r="V460" s="685"/>
      <c r="W460" s="685">
        <v>1</v>
      </c>
      <c r="X460" s="685"/>
      <c r="Y460" s="685"/>
      <c r="Z460" s="685">
        <v>1</v>
      </c>
      <c r="AA460" s="685"/>
      <c r="AB460" s="685">
        <v>1</v>
      </c>
      <c r="AC460" s="685">
        <v>10</v>
      </c>
      <c r="AD460" s="685">
        <v>30</v>
      </c>
      <c r="AE460" s="685">
        <v>8</v>
      </c>
      <c r="AF460" s="685">
        <v>3</v>
      </c>
      <c r="AG460" s="685"/>
      <c r="AH460" s="685"/>
      <c r="AI460" s="685"/>
      <c r="AJ460" s="685"/>
      <c r="AK460" s="698"/>
    </row>
    <row r="461" spans="1:37" s="694" customFormat="1" ht="116.25" x14ac:dyDescent="0.25">
      <c r="A461" s="685">
        <v>389</v>
      </c>
      <c r="B461" s="683" t="s">
        <v>3268</v>
      </c>
      <c r="C461" s="521" t="s">
        <v>3023</v>
      </c>
      <c r="D461" s="685"/>
      <c r="E461" s="685">
        <v>5</v>
      </c>
      <c r="F461" s="685">
        <v>1</v>
      </c>
      <c r="G461" s="685"/>
      <c r="H461" s="685"/>
      <c r="I461" s="685"/>
      <c r="J461" s="685">
        <v>1</v>
      </c>
      <c r="K461" s="685"/>
      <c r="L461" s="685">
        <v>1</v>
      </c>
      <c r="M461" s="685">
        <v>2</v>
      </c>
      <c r="N461" s="685">
        <v>1</v>
      </c>
      <c r="O461" s="685"/>
      <c r="P461" s="685">
        <v>1</v>
      </c>
      <c r="Q461" s="685"/>
      <c r="R461" s="685"/>
      <c r="S461" s="685">
        <v>1</v>
      </c>
      <c r="T461" s="685"/>
      <c r="U461" s="685"/>
      <c r="V461" s="685"/>
      <c r="W461" s="685"/>
      <c r="X461" s="685"/>
      <c r="Y461" s="685"/>
      <c r="Z461" s="685">
        <v>1</v>
      </c>
      <c r="AA461" s="685"/>
      <c r="AB461" s="685"/>
      <c r="AC461" s="685">
        <v>5</v>
      </c>
      <c r="AD461" s="685">
        <v>5</v>
      </c>
      <c r="AE461" s="685">
        <v>1</v>
      </c>
      <c r="AF461" s="685">
        <v>2</v>
      </c>
      <c r="AG461" s="685"/>
      <c r="AH461" s="685"/>
      <c r="AI461" s="685"/>
      <c r="AJ461" s="685"/>
      <c r="AK461" s="698"/>
    </row>
    <row r="462" spans="1:37" s="694" customFormat="1" ht="46.5" x14ac:dyDescent="0.25">
      <c r="A462" s="685">
        <v>390</v>
      </c>
      <c r="B462" s="683" t="s">
        <v>3269</v>
      </c>
      <c r="C462" s="521" t="s">
        <v>3024</v>
      </c>
      <c r="D462" s="685"/>
      <c r="E462" s="685">
        <v>5</v>
      </c>
      <c r="F462" s="685">
        <v>1</v>
      </c>
      <c r="G462" s="685"/>
      <c r="H462" s="685"/>
      <c r="I462" s="685">
        <v>1</v>
      </c>
      <c r="J462" s="685">
        <v>1</v>
      </c>
      <c r="K462" s="685"/>
      <c r="L462" s="685">
        <v>2</v>
      </c>
      <c r="M462" s="685">
        <v>2</v>
      </c>
      <c r="N462" s="685">
        <v>1</v>
      </c>
      <c r="O462" s="685"/>
      <c r="P462" s="685">
        <v>4</v>
      </c>
      <c r="Q462" s="685"/>
      <c r="R462" s="685"/>
      <c r="S462" s="685">
        <v>1</v>
      </c>
      <c r="T462" s="685"/>
      <c r="U462" s="685"/>
      <c r="V462" s="685"/>
      <c r="W462" s="685">
        <v>1</v>
      </c>
      <c r="X462" s="685"/>
      <c r="Y462" s="685"/>
      <c r="Z462" s="685">
        <v>1</v>
      </c>
      <c r="AA462" s="685"/>
      <c r="AB462" s="685">
        <v>1</v>
      </c>
      <c r="AC462" s="685">
        <v>10</v>
      </c>
      <c r="AD462" s="685">
        <v>10</v>
      </c>
      <c r="AE462" s="685">
        <v>10</v>
      </c>
      <c r="AF462" s="685">
        <v>2</v>
      </c>
      <c r="AG462" s="685"/>
      <c r="AH462" s="685"/>
      <c r="AI462" s="685"/>
      <c r="AJ462" s="685"/>
      <c r="AK462" s="698"/>
    </row>
    <row r="463" spans="1:37" s="694" customFormat="1" ht="93" x14ac:dyDescent="0.25">
      <c r="A463" s="685">
        <v>391</v>
      </c>
      <c r="B463" s="683" t="s">
        <v>3270</v>
      </c>
      <c r="C463" s="521" t="s">
        <v>3276</v>
      </c>
      <c r="D463" s="685"/>
      <c r="E463" s="685">
        <v>5</v>
      </c>
      <c r="F463" s="685">
        <v>1</v>
      </c>
      <c r="G463" s="685"/>
      <c r="H463" s="685"/>
      <c r="I463" s="685"/>
      <c r="J463" s="685">
        <v>1</v>
      </c>
      <c r="K463" s="685"/>
      <c r="L463" s="685">
        <v>2</v>
      </c>
      <c r="M463" s="685">
        <v>2</v>
      </c>
      <c r="N463" s="685">
        <v>1</v>
      </c>
      <c r="O463" s="685"/>
      <c r="P463" s="685">
        <v>5</v>
      </c>
      <c r="Q463" s="685"/>
      <c r="R463" s="685"/>
      <c r="S463" s="685"/>
      <c r="T463" s="685">
        <v>1</v>
      </c>
      <c r="U463" s="685"/>
      <c r="V463" s="685"/>
      <c r="W463" s="685">
        <v>1</v>
      </c>
      <c r="X463" s="685"/>
      <c r="Y463" s="685"/>
      <c r="Z463" s="685"/>
      <c r="AA463" s="685"/>
      <c r="AB463" s="685">
        <v>2</v>
      </c>
      <c r="AC463" s="685">
        <v>8</v>
      </c>
      <c r="AD463" s="685">
        <v>10</v>
      </c>
      <c r="AE463" s="685">
        <v>6</v>
      </c>
      <c r="AF463" s="685">
        <v>2</v>
      </c>
      <c r="AG463" s="685"/>
      <c r="AH463" s="685"/>
      <c r="AI463" s="685"/>
      <c r="AJ463" s="685"/>
      <c r="AK463" s="698"/>
    </row>
    <row r="464" spans="1:37" s="694" customFormat="1" ht="69.75" x14ac:dyDescent="0.25">
      <c r="A464" s="685">
        <v>392</v>
      </c>
      <c r="B464" s="683" t="s">
        <v>2803</v>
      </c>
      <c r="C464" s="521" t="s">
        <v>3025</v>
      </c>
      <c r="D464" s="685"/>
      <c r="E464" s="685">
        <v>5</v>
      </c>
      <c r="F464" s="685">
        <v>1</v>
      </c>
      <c r="G464" s="685"/>
      <c r="H464" s="685"/>
      <c r="I464" s="685"/>
      <c r="J464" s="685">
        <v>1</v>
      </c>
      <c r="K464" s="685"/>
      <c r="L464" s="685">
        <v>1</v>
      </c>
      <c r="M464" s="685">
        <v>2</v>
      </c>
      <c r="N464" s="685">
        <v>1</v>
      </c>
      <c r="O464" s="685"/>
      <c r="P464" s="685">
        <v>5</v>
      </c>
      <c r="Q464" s="685"/>
      <c r="R464" s="685"/>
      <c r="S464" s="685"/>
      <c r="T464" s="685">
        <v>1</v>
      </c>
      <c r="U464" s="685"/>
      <c r="V464" s="685"/>
      <c r="W464" s="685">
        <v>1</v>
      </c>
      <c r="X464" s="685"/>
      <c r="Y464" s="685"/>
      <c r="Z464" s="685">
        <v>1</v>
      </c>
      <c r="AA464" s="685"/>
      <c r="AB464" s="685">
        <v>1</v>
      </c>
      <c r="AC464" s="685">
        <v>5</v>
      </c>
      <c r="AD464" s="685">
        <v>30</v>
      </c>
      <c r="AE464" s="685">
        <v>10</v>
      </c>
      <c r="AF464" s="685">
        <v>2</v>
      </c>
      <c r="AG464" s="685"/>
      <c r="AH464" s="685"/>
      <c r="AI464" s="685"/>
      <c r="AJ464" s="685"/>
      <c r="AK464" s="698"/>
    </row>
    <row r="465" spans="1:37" s="694" customFormat="1" ht="69.75" x14ac:dyDescent="0.25">
      <c r="A465" s="685">
        <v>393</v>
      </c>
      <c r="B465" s="683" t="s">
        <v>3271</v>
      </c>
      <c r="C465" s="521" t="s">
        <v>3026</v>
      </c>
      <c r="D465" s="685"/>
      <c r="E465" s="685">
        <v>5</v>
      </c>
      <c r="F465" s="685">
        <v>1</v>
      </c>
      <c r="G465" s="685"/>
      <c r="H465" s="685"/>
      <c r="I465" s="685"/>
      <c r="J465" s="685">
        <v>1</v>
      </c>
      <c r="K465" s="685"/>
      <c r="L465" s="685">
        <v>1</v>
      </c>
      <c r="M465" s="685">
        <v>2</v>
      </c>
      <c r="N465" s="685">
        <v>1</v>
      </c>
      <c r="O465" s="685"/>
      <c r="P465" s="685">
        <v>1</v>
      </c>
      <c r="Q465" s="685"/>
      <c r="R465" s="685"/>
      <c r="S465" s="685"/>
      <c r="T465" s="685">
        <v>1</v>
      </c>
      <c r="U465" s="685"/>
      <c r="V465" s="685"/>
      <c r="W465" s="685"/>
      <c r="X465" s="685"/>
      <c r="Y465" s="685"/>
      <c r="Z465" s="685">
        <v>1</v>
      </c>
      <c r="AA465" s="685"/>
      <c r="AB465" s="685"/>
      <c r="AC465" s="685">
        <v>5</v>
      </c>
      <c r="AD465" s="685">
        <v>5</v>
      </c>
      <c r="AE465" s="685">
        <v>1</v>
      </c>
      <c r="AF465" s="685"/>
      <c r="AG465" s="685"/>
      <c r="AH465" s="685"/>
      <c r="AI465" s="685"/>
      <c r="AJ465" s="685"/>
      <c r="AK465" s="698"/>
    </row>
    <row r="466" spans="1:37" s="694" customFormat="1" ht="46.5" x14ac:dyDescent="0.25">
      <c r="A466" s="685">
        <v>394</v>
      </c>
      <c r="B466" s="683" t="s">
        <v>3272</v>
      </c>
      <c r="C466" s="521" t="s">
        <v>3027</v>
      </c>
      <c r="D466" s="685"/>
      <c r="E466" s="685">
        <v>5</v>
      </c>
      <c r="F466" s="685">
        <v>1</v>
      </c>
      <c r="G466" s="685"/>
      <c r="H466" s="685"/>
      <c r="I466" s="685">
        <v>1</v>
      </c>
      <c r="J466" s="685">
        <v>1</v>
      </c>
      <c r="K466" s="685"/>
      <c r="L466" s="685">
        <v>2</v>
      </c>
      <c r="M466" s="685">
        <v>2</v>
      </c>
      <c r="N466" s="685">
        <v>1</v>
      </c>
      <c r="O466" s="685"/>
      <c r="P466" s="685">
        <v>2</v>
      </c>
      <c r="Q466" s="685"/>
      <c r="R466" s="685"/>
      <c r="S466" s="685">
        <v>1</v>
      </c>
      <c r="T466" s="685">
        <v>1</v>
      </c>
      <c r="U466" s="685"/>
      <c r="V466" s="685"/>
      <c r="W466" s="685">
        <v>2</v>
      </c>
      <c r="X466" s="685"/>
      <c r="Y466" s="685"/>
      <c r="Z466" s="685"/>
      <c r="AA466" s="685"/>
      <c r="AB466" s="685">
        <v>2</v>
      </c>
      <c r="AC466" s="685">
        <v>10</v>
      </c>
      <c r="AD466" s="685">
        <v>20</v>
      </c>
      <c r="AE466" s="685">
        <v>8</v>
      </c>
      <c r="AF466" s="685">
        <v>2</v>
      </c>
      <c r="AG466" s="685"/>
      <c r="AH466" s="685"/>
      <c r="AI466" s="685"/>
      <c r="AJ466" s="685"/>
      <c r="AK466" s="698"/>
    </row>
    <row r="467" spans="1:37" s="694" customFormat="1" ht="69.75" x14ac:dyDescent="0.25">
      <c r="A467" s="685">
        <v>395</v>
      </c>
      <c r="B467" s="683" t="s">
        <v>2804</v>
      </c>
      <c r="C467" s="521" t="s">
        <v>3029</v>
      </c>
      <c r="D467" s="685"/>
      <c r="E467" s="685">
        <v>5</v>
      </c>
      <c r="F467" s="685">
        <v>1</v>
      </c>
      <c r="G467" s="685"/>
      <c r="H467" s="685"/>
      <c r="I467" s="685">
        <v>1</v>
      </c>
      <c r="J467" s="685"/>
      <c r="K467" s="685"/>
      <c r="L467" s="685">
        <v>1</v>
      </c>
      <c r="M467" s="685">
        <v>2</v>
      </c>
      <c r="N467" s="685">
        <v>1</v>
      </c>
      <c r="O467" s="685"/>
      <c r="P467" s="685">
        <v>2</v>
      </c>
      <c r="Q467" s="685"/>
      <c r="R467" s="685"/>
      <c r="S467" s="685"/>
      <c r="T467" s="685">
        <v>1</v>
      </c>
      <c r="U467" s="685"/>
      <c r="V467" s="685"/>
      <c r="W467" s="685">
        <v>1</v>
      </c>
      <c r="X467" s="685"/>
      <c r="Y467" s="685"/>
      <c r="Z467" s="685"/>
      <c r="AA467" s="685"/>
      <c r="AB467" s="685">
        <v>1</v>
      </c>
      <c r="AC467" s="685">
        <v>7</v>
      </c>
      <c r="AD467" s="685">
        <v>18</v>
      </c>
      <c r="AE467" s="685">
        <v>6</v>
      </c>
      <c r="AF467" s="685"/>
      <c r="AG467" s="685"/>
      <c r="AH467" s="685"/>
      <c r="AI467" s="685"/>
      <c r="AJ467" s="685"/>
      <c r="AK467" s="698"/>
    </row>
    <row r="468" spans="1:37" s="694" customFormat="1" ht="69.75" x14ac:dyDescent="0.25">
      <c r="A468" s="685">
        <v>396</v>
      </c>
      <c r="B468" s="683" t="s">
        <v>2805</v>
      </c>
      <c r="C468" s="521" t="s">
        <v>3028</v>
      </c>
      <c r="D468" s="685"/>
      <c r="E468" s="685">
        <v>5</v>
      </c>
      <c r="F468" s="685">
        <v>1</v>
      </c>
      <c r="G468" s="685"/>
      <c r="H468" s="685"/>
      <c r="I468" s="685">
        <v>1</v>
      </c>
      <c r="J468" s="685">
        <v>1</v>
      </c>
      <c r="K468" s="685"/>
      <c r="L468" s="685">
        <v>1</v>
      </c>
      <c r="M468" s="685">
        <v>2</v>
      </c>
      <c r="N468" s="685">
        <v>1</v>
      </c>
      <c r="O468" s="685"/>
      <c r="P468" s="685">
        <v>1</v>
      </c>
      <c r="Q468" s="685"/>
      <c r="R468" s="685"/>
      <c r="S468" s="685">
        <v>2</v>
      </c>
      <c r="T468" s="685"/>
      <c r="U468" s="685"/>
      <c r="V468" s="685"/>
      <c r="W468" s="685">
        <v>1</v>
      </c>
      <c r="X468" s="685"/>
      <c r="Y468" s="685"/>
      <c r="Z468" s="685">
        <v>1</v>
      </c>
      <c r="AA468" s="685"/>
      <c r="AB468" s="685">
        <v>1</v>
      </c>
      <c r="AC468" s="685">
        <v>5</v>
      </c>
      <c r="AD468" s="685">
        <v>5</v>
      </c>
      <c r="AE468" s="685">
        <v>1</v>
      </c>
      <c r="AF468" s="685">
        <v>2</v>
      </c>
      <c r="AG468" s="685"/>
      <c r="AH468" s="685"/>
      <c r="AI468" s="685"/>
      <c r="AJ468" s="685"/>
      <c r="AK468" s="698"/>
    </row>
    <row r="469" spans="1:37" s="694" customFormat="1" ht="116.25" x14ac:dyDescent="0.25">
      <c r="A469" s="685">
        <v>397</v>
      </c>
      <c r="B469" s="683" t="s">
        <v>3273</v>
      </c>
      <c r="C469" s="521" t="s">
        <v>3277</v>
      </c>
      <c r="D469" s="685"/>
      <c r="E469" s="685">
        <v>5</v>
      </c>
      <c r="F469" s="685">
        <v>1</v>
      </c>
      <c r="G469" s="685"/>
      <c r="H469" s="685"/>
      <c r="I469" s="685">
        <v>1</v>
      </c>
      <c r="J469" s="685">
        <v>1</v>
      </c>
      <c r="K469" s="685"/>
      <c r="L469" s="685">
        <v>1</v>
      </c>
      <c r="M469" s="685">
        <v>3</v>
      </c>
      <c r="N469" s="685">
        <v>1</v>
      </c>
      <c r="O469" s="685"/>
      <c r="P469" s="685">
        <v>5</v>
      </c>
      <c r="Q469" s="685"/>
      <c r="R469" s="685"/>
      <c r="S469" s="685">
        <v>1</v>
      </c>
      <c r="T469" s="685"/>
      <c r="U469" s="685">
        <v>1</v>
      </c>
      <c r="V469" s="685"/>
      <c r="W469" s="685">
        <v>1</v>
      </c>
      <c r="X469" s="685"/>
      <c r="Y469" s="685"/>
      <c r="Z469" s="685">
        <v>1</v>
      </c>
      <c r="AA469" s="685"/>
      <c r="AB469" s="685">
        <v>2</v>
      </c>
      <c r="AC469" s="685">
        <v>10</v>
      </c>
      <c r="AD469" s="685">
        <v>10</v>
      </c>
      <c r="AE469" s="685">
        <v>15</v>
      </c>
      <c r="AF469" s="685">
        <v>2</v>
      </c>
      <c r="AG469" s="685"/>
      <c r="AH469" s="685"/>
      <c r="AI469" s="685"/>
      <c r="AJ469" s="685"/>
      <c r="AK469" s="698"/>
    </row>
    <row r="470" spans="1:37" s="694" customFormat="1" ht="46.5" x14ac:dyDescent="0.25">
      <c r="A470" s="685">
        <v>398</v>
      </c>
      <c r="B470" s="683" t="s">
        <v>5227</v>
      </c>
      <c r="C470" s="521" t="s">
        <v>5228</v>
      </c>
      <c r="D470" s="685"/>
      <c r="E470" s="685">
        <v>5</v>
      </c>
      <c r="F470" s="685">
        <v>1</v>
      </c>
      <c r="G470" s="685"/>
      <c r="H470" s="685"/>
      <c r="I470" s="685"/>
      <c r="J470" s="685"/>
      <c r="K470" s="685"/>
      <c r="L470" s="685"/>
      <c r="M470" s="685"/>
      <c r="N470" s="685"/>
      <c r="O470" s="685"/>
      <c r="P470" s="685"/>
      <c r="Q470" s="685"/>
      <c r="R470" s="685"/>
      <c r="S470" s="685"/>
      <c r="T470" s="685"/>
      <c r="U470" s="685"/>
      <c r="V470" s="685"/>
      <c r="W470" s="685"/>
      <c r="X470" s="685"/>
      <c r="Y470" s="685"/>
      <c r="Z470" s="685"/>
      <c r="AA470" s="685"/>
      <c r="AB470" s="685"/>
      <c r="AC470" s="685">
        <v>2</v>
      </c>
      <c r="AD470" s="685">
        <v>10</v>
      </c>
      <c r="AE470" s="685">
        <v>1</v>
      </c>
      <c r="AF470" s="685"/>
      <c r="AG470" s="685"/>
      <c r="AH470" s="685"/>
      <c r="AI470" s="685"/>
      <c r="AJ470" s="685"/>
      <c r="AK470" s="698"/>
    </row>
    <row r="471" spans="1:37" s="694" customFormat="1" ht="69.75" x14ac:dyDescent="0.25">
      <c r="A471" s="685">
        <v>399</v>
      </c>
      <c r="B471" s="683" t="s">
        <v>3275</v>
      </c>
      <c r="C471" s="521" t="s">
        <v>3030</v>
      </c>
      <c r="D471" s="685"/>
      <c r="E471" s="685">
        <v>5</v>
      </c>
      <c r="F471" s="685">
        <v>1</v>
      </c>
      <c r="G471" s="685"/>
      <c r="H471" s="685"/>
      <c r="I471" s="685"/>
      <c r="J471" s="685"/>
      <c r="K471" s="685"/>
      <c r="L471" s="685"/>
      <c r="M471" s="685"/>
      <c r="N471" s="685"/>
      <c r="O471" s="685"/>
      <c r="P471" s="685"/>
      <c r="Q471" s="685"/>
      <c r="R471" s="685"/>
      <c r="S471" s="685"/>
      <c r="T471" s="685"/>
      <c r="U471" s="685"/>
      <c r="V471" s="685"/>
      <c r="W471" s="685"/>
      <c r="X471" s="685"/>
      <c r="Y471" s="685"/>
      <c r="Z471" s="685"/>
      <c r="AA471" s="685"/>
      <c r="AB471" s="685"/>
      <c r="AC471" s="685"/>
      <c r="AD471" s="685"/>
      <c r="AE471" s="685"/>
      <c r="AF471" s="685"/>
      <c r="AG471" s="685"/>
      <c r="AH471" s="685"/>
      <c r="AI471" s="685"/>
      <c r="AJ471" s="685"/>
      <c r="AK471" s="698"/>
    </row>
    <row r="472" spans="1:37" s="694" customFormat="1" ht="116.25" x14ac:dyDescent="0.25">
      <c r="A472" s="685">
        <v>400</v>
      </c>
      <c r="B472" s="683" t="s">
        <v>2806</v>
      </c>
      <c r="C472" s="521" t="s">
        <v>3278</v>
      </c>
      <c r="D472" s="685"/>
      <c r="E472" s="685">
        <v>5</v>
      </c>
      <c r="F472" s="685">
        <v>1</v>
      </c>
      <c r="G472" s="685"/>
      <c r="H472" s="685"/>
      <c r="I472" s="685"/>
      <c r="J472" s="685">
        <v>1</v>
      </c>
      <c r="K472" s="685"/>
      <c r="L472" s="685">
        <v>1</v>
      </c>
      <c r="M472" s="685">
        <v>2</v>
      </c>
      <c r="N472" s="685">
        <v>1</v>
      </c>
      <c r="O472" s="685"/>
      <c r="P472" s="685">
        <v>1</v>
      </c>
      <c r="Q472" s="685"/>
      <c r="R472" s="685"/>
      <c r="S472" s="685">
        <v>1</v>
      </c>
      <c r="T472" s="685"/>
      <c r="U472" s="685"/>
      <c r="V472" s="685"/>
      <c r="W472" s="685"/>
      <c r="X472" s="685"/>
      <c r="Y472" s="685"/>
      <c r="Z472" s="685">
        <v>1</v>
      </c>
      <c r="AA472" s="685"/>
      <c r="AB472" s="685"/>
      <c r="AC472" s="685">
        <v>5</v>
      </c>
      <c r="AD472" s="685">
        <v>5</v>
      </c>
      <c r="AE472" s="685">
        <v>1</v>
      </c>
      <c r="AF472" s="685"/>
      <c r="AG472" s="685"/>
      <c r="AH472" s="685"/>
      <c r="AI472" s="685"/>
      <c r="AJ472" s="685"/>
      <c r="AK472" s="698"/>
    </row>
    <row r="473" spans="1:37" s="694" customFormat="1" ht="46.5" x14ac:dyDescent="0.25">
      <c r="A473" s="685">
        <v>401</v>
      </c>
      <c r="B473" s="683" t="s">
        <v>1824</v>
      </c>
      <c r="C473" s="521" t="s">
        <v>5226</v>
      </c>
      <c r="D473" s="685"/>
      <c r="E473" s="685">
        <v>5</v>
      </c>
      <c r="F473" s="685">
        <v>1</v>
      </c>
      <c r="G473" s="685"/>
      <c r="H473" s="685"/>
      <c r="I473" s="685"/>
      <c r="J473" s="685"/>
      <c r="K473" s="685"/>
      <c r="L473" s="685">
        <v>1</v>
      </c>
      <c r="M473" s="685"/>
      <c r="N473" s="685"/>
      <c r="O473" s="685"/>
      <c r="P473" s="685"/>
      <c r="Q473" s="685"/>
      <c r="R473" s="685"/>
      <c r="S473" s="685"/>
      <c r="T473" s="685"/>
      <c r="U473" s="685"/>
      <c r="V473" s="685"/>
      <c r="W473" s="685"/>
      <c r="X473" s="685"/>
      <c r="Y473" s="685"/>
      <c r="Z473" s="685"/>
      <c r="AA473" s="685"/>
      <c r="AB473" s="685"/>
      <c r="AC473" s="685">
        <v>2</v>
      </c>
      <c r="AD473" s="685">
        <v>10</v>
      </c>
      <c r="AE473" s="685">
        <v>1</v>
      </c>
      <c r="AF473" s="685"/>
      <c r="AG473" s="685"/>
      <c r="AH473" s="685"/>
      <c r="AI473" s="685"/>
      <c r="AJ473" s="685"/>
      <c r="AK473" s="698"/>
    </row>
    <row r="474" spans="1:37" s="694" customFormat="1" ht="100.5" customHeight="1" x14ac:dyDescent="0.25">
      <c r="A474" s="685">
        <v>402</v>
      </c>
      <c r="B474" s="683" t="s">
        <v>3274</v>
      </c>
      <c r="C474" s="521" t="s">
        <v>5231</v>
      </c>
      <c r="D474" s="685"/>
      <c r="E474" s="685">
        <v>5</v>
      </c>
      <c r="F474" s="685">
        <v>1</v>
      </c>
      <c r="G474" s="685"/>
      <c r="H474" s="685"/>
      <c r="I474" s="685"/>
      <c r="J474" s="685"/>
      <c r="K474" s="685"/>
      <c r="L474" s="685"/>
      <c r="M474" s="685"/>
      <c r="N474" s="685"/>
      <c r="O474" s="685"/>
      <c r="P474" s="685"/>
      <c r="Q474" s="685"/>
      <c r="R474" s="685"/>
      <c r="S474" s="685"/>
      <c r="T474" s="685"/>
      <c r="U474" s="685"/>
      <c r="V474" s="685"/>
      <c r="W474" s="685"/>
      <c r="X474" s="685"/>
      <c r="Y474" s="685"/>
      <c r="Z474" s="685"/>
      <c r="AA474" s="685"/>
      <c r="AB474" s="685"/>
      <c r="AC474" s="685">
        <v>2</v>
      </c>
      <c r="AD474" s="685">
        <v>10</v>
      </c>
      <c r="AE474" s="685">
        <v>1</v>
      </c>
      <c r="AF474" s="685"/>
      <c r="AG474" s="685"/>
      <c r="AH474" s="685"/>
      <c r="AI474" s="685"/>
      <c r="AJ474" s="685"/>
      <c r="AK474" s="698"/>
    </row>
    <row r="475" spans="1:37" s="694" customFormat="1" ht="409.5" customHeight="1" x14ac:dyDescent="0.25">
      <c r="A475" s="685">
        <v>403</v>
      </c>
      <c r="B475" s="702" t="s">
        <v>5229</v>
      </c>
      <c r="C475" s="521" t="s">
        <v>5232</v>
      </c>
      <c r="D475" s="685"/>
      <c r="E475" s="685">
        <v>20</v>
      </c>
      <c r="F475" s="685">
        <v>1</v>
      </c>
      <c r="G475" s="685">
        <v>0</v>
      </c>
      <c r="H475" s="685">
        <v>0</v>
      </c>
      <c r="I475" s="685">
        <v>0</v>
      </c>
      <c r="J475" s="685">
        <v>1</v>
      </c>
      <c r="K475" s="685">
        <v>0</v>
      </c>
      <c r="L475" s="685">
        <v>2</v>
      </c>
      <c r="M475" s="685">
        <v>2</v>
      </c>
      <c r="N475" s="685">
        <v>2</v>
      </c>
      <c r="O475" s="685">
        <v>0</v>
      </c>
      <c r="P475" s="685">
        <v>2</v>
      </c>
      <c r="Q475" s="685">
        <v>0</v>
      </c>
      <c r="R475" s="685">
        <v>0</v>
      </c>
      <c r="S475" s="685">
        <v>0</v>
      </c>
      <c r="T475" s="685">
        <v>2</v>
      </c>
      <c r="U475" s="685">
        <v>0</v>
      </c>
      <c r="V475" s="685">
        <v>0</v>
      </c>
      <c r="W475" s="685">
        <v>1</v>
      </c>
      <c r="X475" s="685">
        <v>0</v>
      </c>
      <c r="Y475" s="685">
        <v>0</v>
      </c>
      <c r="Z475" s="685">
        <v>1</v>
      </c>
      <c r="AA475" s="685">
        <v>0</v>
      </c>
      <c r="AB475" s="685">
        <v>1</v>
      </c>
      <c r="AC475" s="685">
        <v>7</v>
      </c>
      <c r="AD475" s="685">
        <v>10</v>
      </c>
      <c r="AE475" s="685">
        <v>3</v>
      </c>
      <c r="AF475" s="685">
        <v>2</v>
      </c>
      <c r="AG475" s="685">
        <v>0</v>
      </c>
      <c r="AH475" s="685">
        <v>0</v>
      </c>
      <c r="AI475" s="685">
        <v>0</v>
      </c>
      <c r="AJ475" s="685">
        <v>0</v>
      </c>
      <c r="AK475" s="685">
        <v>0</v>
      </c>
    </row>
    <row r="476" spans="1:37" s="694" customFormat="1" ht="100.5" customHeight="1" x14ac:dyDescent="0.25">
      <c r="A476" s="685">
        <v>404</v>
      </c>
      <c r="B476" s="702" t="s">
        <v>5230</v>
      </c>
      <c r="C476" s="521" t="s">
        <v>5233</v>
      </c>
      <c r="D476" s="685"/>
      <c r="E476" s="685">
        <v>5</v>
      </c>
      <c r="F476" s="685">
        <v>1</v>
      </c>
      <c r="G476" s="685"/>
      <c r="H476" s="685"/>
      <c r="I476" s="685"/>
      <c r="J476" s="685">
        <v>1</v>
      </c>
      <c r="K476" s="685"/>
      <c r="L476" s="685">
        <v>1</v>
      </c>
      <c r="M476" s="685">
        <v>2</v>
      </c>
      <c r="N476" s="685">
        <v>1</v>
      </c>
      <c r="O476" s="685"/>
      <c r="P476" s="685">
        <v>1</v>
      </c>
      <c r="Q476" s="685"/>
      <c r="R476" s="685"/>
      <c r="S476" s="685">
        <v>1</v>
      </c>
      <c r="T476" s="685"/>
      <c r="U476" s="685"/>
      <c r="V476" s="685"/>
      <c r="W476" s="685"/>
      <c r="X476" s="685">
        <v>1</v>
      </c>
      <c r="Y476" s="685"/>
      <c r="Z476" s="685">
        <v>1</v>
      </c>
      <c r="AA476" s="685"/>
      <c r="AB476" s="685">
        <v>1</v>
      </c>
      <c r="AC476" s="685">
        <v>5</v>
      </c>
      <c r="AD476" s="685">
        <v>5</v>
      </c>
      <c r="AE476" s="685">
        <v>1</v>
      </c>
      <c r="AF476" s="685"/>
      <c r="AG476" s="685"/>
      <c r="AH476" s="685"/>
      <c r="AI476" s="685"/>
      <c r="AJ476" s="685"/>
      <c r="AK476" s="685">
        <v>0</v>
      </c>
    </row>
    <row r="477" spans="1:37" s="697" customFormat="1" ht="22.5" x14ac:dyDescent="0.25">
      <c r="A477" s="871"/>
      <c r="B477" s="871"/>
      <c r="C477" s="695" t="s">
        <v>97</v>
      </c>
      <c r="D477" s="696"/>
      <c r="E477" s="696">
        <f>SUM(E457:E476)</f>
        <v>125</v>
      </c>
      <c r="F477" s="696">
        <f t="shared" ref="F477:AK477" si="44">SUM(F457:F476)</f>
        <v>21</v>
      </c>
      <c r="G477" s="696">
        <f t="shared" si="44"/>
        <v>0</v>
      </c>
      <c r="H477" s="696">
        <f t="shared" si="44"/>
        <v>0</v>
      </c>
      <c r="I477" s="696">
        <f t="shared" si="44"/>
        <v>6</v>
      </c>
      <c r="J477" s="696">
        <f t="shared" si="44"/>
        <v>15</v>
      </c>
      <c r="K477" s="696">
        <f t="shared" si="44"/>
        <v>0</v>
      </c>
      <c r="L477" s="696">
        <f t="shared" si="44"/>
        <v>23</v>
      </c>
      <c r="M477" s="696">
        <f t="shared" si="44"/>
        <v>31</v>
      </c>
      <c r="N477" s="696">
        <f t="shared" si="44"/>
        <v>18</v>
      </c>
      <c r="O477" s="696">
        <f t="shared" si="44"/>
        <v>0</v>
      </c>
      <c r="P477" s="696">
        <f t="shared" si="44"/>
        <v>37</v>
      </c>
      <c r="Q477" s="696">
        <f t="shared" si="44"/>
        <v>0</v>
      </c>
      <c r="R477" s="696">
        <f t="shared" si="44"/>
        <v>0</v>
      </c>
      <c r="S477" s="696">
        <f t="shared" si="44"/>
        <v>12</v>
      </c>
      <c r="T477" s="696">
        <f t="shared" si="44"/>
        <v>8</v>
      </c>
      <c r="U477" s="696">
        <f t="shared" si="44"/>
        <v>1</v>
      </c>
      <c r="V477" s="696">
        <f t="shared" si="44"/>
        <v>0</v>
      </c>
      <c r="W477" s="696">
        <f t="shared" si="44"/>
        <v>11</v>
      </c>
      <c r="X477" s="696">
        <f t="shared" si="44"/>
        <v>1</v>
      </c>
      <c r="Y477" s="696">
        <f t="shared" si="44"/>
        <v>0</v>
      </c>
      <c r="Z477" s="696">
        <f t="shared" si="44"/>
        <v>12</v>
      </c>
      <c r="AA477" s="696">
        <f t="shared" si="44"/>
        <v>0</v>
      </c>
      <c r="AB477" s="696">
        <f t="shared" si="44"/>
        <v>16</v>
      </c>
      <c r="AC477" s="696">
        <f t="shared" si="44"/>
        <v>115</v>
      </c>
      <c r="AD477" s="696">
        <f t="shared" si="44"/>
        <v>238</v>
      </c>
      <c r="AE477" s="696">
        <f t="shared" si="44"/>
        <v>97</v>
      </c>
      <c r="AF477" s="696">
        <f t="shared" si="44"/>
        <v>23</v>
      </c>
      <c r="AG477" s="696">
        <f t="shared" si="44"/>
        <v>0</v>
      </c>
      <c r="AH477" s="696">
        <f t="shared" si="44"/>
        <v>0</v>
      </c>
      <c r="AI477" s="696">
        <f t="shared" si="44"/>
        <v>0</v>
      </c>
      <c r="AJ477" s="696">
        <f t="shared" si="44"/>
        <v>0</v>
      </c>
      <c r="AK477" s="696">
        <f t="shared" si="44"/>
        <v>0</v>
      </c>
    </row>
    <row r="478" spans="1:37" s="694" customFormat="1" ht="23.25" x14ac:dyDescent="0.25">
      <c r="A478" s="872"/>
      <c r="B478" s="872"/>
      <c r="C478" s="521" t="s">
        <v>3060</v>
      </c>
      <c r="D478" s="685">
        <v>0</v>
      </c>
      <c r="E478" s="685">
        <v>0</v>
      </c>
      <c r="F478" s="685">
        <v>0</v>
      </c>
      <c r="G478" s="685">
        <v>0</v>
      </c>
      <c r="H478" s="685">
        <v>0</v>
      </c>
      <c r="I478" s="685">
        <v>0</v>
      </c>
      <c r="J478" s="685">
        <v>0</v>
      </c>
      <c r="K478" s="685">
        <v>0</v>
      </c>
      <c r="L478" s="685">
        <v>0</v>
      </c>
      <c r="M478" s="685">
        <v>0</v>
      </c>
      <c r="N478" s="685">
        <v>0</v>
      </c>
      <c r="O478" s="685">
        <v>0</v>
      </c>
      <c r="P478" s="685">
        <v>0</v>
      </c>
      <c r="Q478" s="685">
        <v>0</v>
      </c>
      <c r="R478" s="685">
        <v>0</v>
      </c>
      <c r="S478" s="685">
        <v>0</v>
      </c>
      <c r="T478" s="685">
        <v>0</v>
      </c>
      <c r="U478" s="685">
        <v>0</v>
      </c>
      <c r="V478" s="685">
        <v>0</v>
      </c>
      <c r="W478" s="685">
        <v>0</v>
      </c>
      <c r="X478" s="685">
        <v>0</v>
      </c>
      <c r="Y478" s="685">
        <v>0</v>
      </c>
      <c r="Z478" s="685">
        <v>0</v>
      </c>
      <c r="AA478" s="685">
        <v>0</v>
      </c>
      <c r="AB478" s="685">
        <v>0</v>
      </c>
      <c r="AC478" s="685">
        <v>0</v>
      </c>
      <c r="AD478" s="685">
        <v>0</v>
      </c>
      <c r="AE478" s="685">
        <v>0</v>
      </c>
      <c r="AF478" s="685">
        <v>0</v>
      </c>
      <c r="AG478" s="685">
        <v>0</v>
      </c>
      <c r="AH478" s="685">
        <v>0</v>
      </c>
      <c r="AI478" s="685">
        <v>0</v>
      </c>
      <c r="AJ478" s="685">
        <v>0</v>
      </c>
      <c r="AK478" s="698">
        <v>0</v>
      </c>
    </row>
    <row r="479" spans="1:37" s="697" customFormat="1" ht="22.5" x14ac:dyDescent="0.25">
      <c r="A479" s="873"/>
      <c r="B479" s="873"/>
      <c r="C479" s="695" t="s">
        <v>474</v>
      </c>
      <c r="D479" s="696">
        <f>D478+D477</f>
        <v>0</v>
      </c>
      <c r="E479" s="696">
        <f t="shared" ref="E479:AK479" si="45">E478+E477</f>
        <v>125</v>
      </c>
      <c r="F479" s="696">
        <f t="shared" si="45"/>
        <v>21</v>
      </c>
      <c r="G479" s="696">
        <f t="shared" si="45"/>
        <v>0</v>
      </c>
      <c r="H479" s="696">
        <f t="shared" si="45"/>
        <v>0</v>
      </c>
      <c r="I479" s="696">
        <f t="shared" si="45"/>
        <v>6</v>
      </c>
      <c r="J479" s="696">
        <f t="shared" si="45"/>
        <v>15</v>
      </c>
      <c r="K479" s="696">
        <f t="shared" si="45"/>
        <v>0</v>
      </c>
      <c r="L479" s="696">
        <f t="shared" si="45"/>
        <v>23</v>
      </c>
      <c r="M479" s="696">
        <f t="shared" si="45"/>
        <v>31</v>
      </c>
      <c r="N479" s="696">
        <f t="shared" si="45"/>
        <v>18</v>
      </c>
      <c r="O479" s="696">
        <f t="shared" si="45"/>
        <v>0</v>
      </c>
      <c r="P479" s="696">
        <f t="shared" si="45"/>
        <v>37</v>
      </c>
      <c r="Q479" s="696">
        <f t="shared" si="45"/>
        <v>0</v>
      </c>
      <c r="R479" s="696">
        <f t="shared" si="45"/>
        <v>0</v>
      </c>
      <c r="S479" s="696">
        <f t="shared" si="45"/>
        <v>12</v>
      </c>
      <c r="T479" s="696">
        <f t="shared" si="45"/>
        <v>8</v>
      </c>
      <c r="U479" s="696">
        <f t="shared" si="45"/>
        <v>1</v>
      </c>
      <c r="V479" s="696">
        <f t="shared" si="45"/>
        <v>0</v>
      </c>
      <c r="W479" s="696">
        <f t="shared" si="45"/>
        <v>11</v>
      </c>
      <c r="X479" s="696">
        <f t="shared" si="45"/>
        <v>1</v>
      </c>
      <c r="Y479" s="696">
        <f t="shared" si="45"/>
        <v>0</v>
      </c>
      <c r="Z479" s="696">
        <f t="shared" si="45"/>
        <v>12</v>
      </c>
      <c r="AA479" s="696">
        <f t="shared" si="45"/>
        <v>0</v>
      </c>
      <c r="AB479" s="696">
        <f t="shared" si="45"/>
        <v>16</v>
      </c>
      <c r="AC479" s="696">
        <f t="shared" si="45"/>
        <v>115</v>
      </c>
      <c r="AD479" s="696">
        <f t="shared" si="45"/>
        <v>238</v>
      </c>
      <c r="AE479" s="696">
        <f t="shared" si="45"/>
        <v>97</v>
      </c>
      <c r="AF479" s="696">
        <f t="shared" si="45"/>
        <v>23</v>
      </c>
      <c r="AG479" s="696">
        <f t="shared" si="45"/>
        <v>0</v>
      </c>
      <c r="AH479" s="696">
        <f t="shared" si="45"/>
        <v>0</v>
      </c>
      <c r="AI479" s="696">
        <f t="shared" si="45"/>
        <v>0</v>
      </c>
      <c r="AJ479" s="696">
        <f t="shared" si="45"/>
        <v>0</v>
      </c>
      <c r="AK479" s="699">
        <f t="shared" si="45"/>
        <v>0</v>
      </c>
    </row>
    <row r="480" spans="1:37" s="694" customFormat="1" ht="93" x14ac:dyDescent="0.25">
      <c r="A480" s="685">
        <v>405</v>
      </c>
      <c r="B480" s="683" t="s">
        <v>2807</v>
      </c>
      <c r="C480" s="521" t="s">
        <v>4604</v>
      </c>
      <c r="D480" s="685"/>
      <c r="E480" s="685">
        <v>5</v>
      </c>
      <c r="F480" s="685">
        <v>1</v>
      </c>
      <c r="G480" s="685"/>
      <c r="H480" s="685"/>
      <c r="I480" s="685">
        <v>1</v>
      </c>
      <c r="J480" s="685">
        <v>1</v>
      </c>
      <c r="K480" s="685"/>
      <c r="L480" s="685">
        <v>1</v>
      </c>
      <c r="M480" s="685">
        <v>2</v>
      </c>
      <c r="N480" s="685">
        <v>1</v>
      </c>
      <c r="O480" s="685"/>
      <c r="P480" s="685">
        <v>1</v>
      </c>
      <c r="Q480" s="685"/>
      <c r="R480" s="685"/>
      <c r="S480" s="685"/>
      <c r="T480" s="685"/>
      <c r="U480" s="685"/>
      <c r="V480" s="685"/>
      <c r="W480" s="685">
        <v>1</v>
      </c>
      <c r="X480" s="685"/>
      <c r="Y480" s="685"/>
      <c r="Z480" s="685"/>
      <c r="AA480" s="685"/>
      <c r="AB480" s="685">
        <v>1</v>
      </c>
      <c r="AC480" s="685">
        <v>5</v>
      </c>
      <c r="AD480" s="685">
        <v>5</v>
      </c>
      <c r="AE480" s="685">
        <v>1</v>
      </c>
      <c r="AF480" s="685">
        <v>2</v>
      </c>
      <c r="AG480" s="685"/>
      <c r="AH480" s="685"/>
      <c r="AI480" s="685"/>
      <c r="AJ480" s="685"/>
      <c r="AK480" s="698"/>
    </row>
    <row r="481" spans="1:37" s="694" customFormat="1" ht="46.5" x14ac:dyDescent="0.25">
      <c r="A481" s="685">
        <v>406</v>
      </c>
      <c r="B481" s="683" t="s">
        <v>2808</v>
      </c>
      <c r="C481" s="521" t="s">
        <v>3508</v>
      </c>
      <c r="D481" s="685"/>
      <c r="E481" s="685">
        <v>6</v>
      </c>
      <c r="F481" s="685">
        <v>1</v>
      </c>
      <c r="G481" s="685"/>
      <c r="H481" s="685"/>
      <c r="I481" s="685">
        <v>1</v>
      </c>
      <c r="J481" s="685">
        <v>1</v>
      </c>
      <c r="K481" s="685"/>
      <c r="L481" s="685">
        <v>1</v>
      </c>
      <c r="M481" s="685">
        <v>2</v>
      </c>
      <c r="N481" s="685">
        <v>1</v>
      </c>
      <c r="O481" s="685"/>
      <c r="P481" s="685">
        <v>1</v>
      </c>
      <c r="Q481" s="685"/>
      <c r="R481" s="685"/>
      <c r="S481" s="685">
        <v>1</v>
      </c>
      <c r="T481" s="685"/>
      <c r="U481" s="685"/>
      <c r="V481" s="685"/>
      <c r="W481" s="685">
        <v>1</v>
      </c>
      <c r="X481" s="685"/>
      <c r="Y481" s="685"/>
      <c r="Z481" s="685"/>
      <c r="AA481" s="685"/>
      <c r="AB481" s="685">
        <v>1</v>
      </c>
      <c r="AC481" s="685">
        <v>5</v>
      </c>
      <c r="AD481" s="685">
        <v>5</v>
      </c>
      <c r="AE481" s="685">
        <v>11</v>
      </c>
      <c r="AF481" s="685">
        <v>2</v>
      </c>
      <c r="AG481" s="685"/>
      <c r="AH481" s="685"/>
      <c r="AI481" s="685"/>
      <c r="AJ481" s="685"/>
      <c r="AK481" s="698"/>
    </row>
    <row r="482" spans="1:37" s="694" customFormat="1" ht="46.5" x14ac:dyDescent="0.25">
      <c r="A482" s="685">
        <v>407</v>
      </c>
      <c r="B482" s="683" t="s">
        <v>3279</v>
      </c>
      <c r="C482" s="521" t="s">
        <v>3506</v>
      </c>
      <c r="D482" s="685"/>
      <c r="E482" s="685">
        <v>5</v>
      </c>
      <c r="F482" s="685">
        <v>1</v>
      </c>
      <c r="G482" s="685"/>
      <c r="H482" s="685"/>
      <c r="I482" s="685">
        <v>1</v>
      </c>
      <c r="J482" s="685">
        <v>1</v>
      </c>
      <c r="K482" s="685"/>
      <c r="L482" s="685">
        <v>1</v>
      </c>
      <c r="M482" s="685">
        <v>2</v>
      </c>
      <c r="N482" s="685">
        <v>1</v>
      </c>
      <c r="O482" s="685"/>
      <c r="P482" s="685">
        <v>5</v>
      </c>
      <c r="Q482" s="685"/>
      <c r="R482" s="685"/>
      <c r="S482" s="685"/>
      <c r="T482" s="685">
        <v>1</v>
      </c>
      <c r="U482" s="685"/>
      <c r="V482" s="685"/>
      <c r="W482" s="685">
        <v>1</v>
      </c>
      <c r="X482" s="685"/>
      <c r="Y482" s="685"/>
      <c r="Z482" s="685"/>
      <c r="AA482" s="685"/>
      <c r="AB482" s="685">
        <v>1</v>
      </c>
      <c r="AC482" s="685">
        <v>10</v>
      </c>
      <c r="AD482" s="685">
        <v>30</v>
      </c>
      <c r="AE482" s="685">
        <v>10</v>
      </c>
      <c r="AF482" s="685">
        <v>2</v>
      </c>
      <c r="AG482" s="685"/>
      <c r="AH482" s="685"/>
      <c r="AI482" s="685"/>
      <c r="AJ482" s="685"/>
      <c r="AK482" s="698"/>
    </row>
    <row r="483" spans="1:37" s="694" customFormat="1" ht="93" x14ac:dyDescent="0.25">
      <c r="A483" s="685">
        <v>408</v>
      </c>
      <c r="B483" s="683" t="s">
        <v>2808</v>
      </c>
      <c r="C483" s="521" t="s">
        <v>3509</v>
      </c>
      <c r="D483" s="685"/>
      <c r="E483" s="685">
        <v>5</v>
      </c>
      <c r="F483" s="685">
        <v>1</v>
      </c>
      <c r="G483" s="685"/>
      <c r="H483" s="685"/>
      <c r="I483" s="685">
        <v>1</v>
      </c>
      <c r="J483" s="685">
        <v>1</v>
      </c>
      <c r="K483" s="685"/>
      <c r="L483" s="685">
        <v>1</v>
      </c>
      <c r="M483" s="685">
        <v>2</v>
      </c>
      <c r="N483" s="685">
        <v>1</v>
      </c>
      <c r="O483" s="685"/>
      <c r="P483" s="685">
        <v>1</v>
      </c>
      <c r="Q483" s="685"/>
      <c r="R483" s="685"/>
      <c r="S483" s="685">
        <v>1</v>
      </c>
      <c r="T483" s="685"/>
      <c r="U483" s="685"/>
      <c r="V483" s="685"/>
      <c r="W483" s="685">
        <v>1</v>
      </c>
      <c r="X483" s="685"/>
      <c r="Y483" s="685"/>
      <c r="Z483" s="685"/>
      <c r="AA483" s="685"/>
      <c r="AB483" s="685">
        <v>1</v>
      </c>
      <c r="AC483" s="685">
        <v>5</v>
      </c>
      <c r="AD483" s="685">
        <v>5</v>
      </c>
      <c r="AE483" s="685">
        <v>5</v>
      </c>
      <c r="AF483" s="685">
        <v>2</v>
      </c>
      <c r="AG483" s="685"/>
      <c r="AH483" s="685"/>
      <c r="AI483" s="685"/>
      <c r="AJ483" s="685"/>
      <c r="AK483" s="698"/>
    </row>
    <row r="484" spans="1:37" s="694" customFormat="1" ht="47.25" customHeight="1" x14ac:dyDescent="0.25">
      <c r="A484" s="685">
        <v>409</v>
      </c>
      <c r="B484" s="683" t="s">
        <v>2809</v>
      </c>
      <c r="C484" s="521" t="s">
        <v>3285</v>
      </c>
      <c r="D484" s="685"/>
      <c r="E484" s="685">
        <v>5</v>
      </c>
      <c r="F484" s="685">
        <v>1</v>
      </c>
      <c r="G484" s="685"/>
      <c r="H484" s="685"/>
      <c r="I484" s="685"/>
      <c r="J484" s="685">
        <v>1</v>
      </c>
      <c r="K484" s="685"/>
      <c r="L484" s="685">
        <v>1</v>
      </c>
      <c r="M484" s="685">
        <v>2</v>
      </c>
      <c r="N484" s="685">
        <v>1</v>
      </c>
      <c r="O484" s="685"/>
      <c r="P484" s="685">
        <v>1</v>
      </c>
      <c r="Q484" s="685"/>
      <c r="R484" s="685"/>
      <c r="S484" s="685"/>
      <c r="T484" s="685">
        <v>1</v>
      </c>
      <c r="U484" s="685"/>
      <c r="V484" s="685"/>
      <c r="W484" s="685"/>
      <c r="X484" s="685"/>
      <c r="Y484" s="685"/>
      <c r="Z484" s="685">
        <v>1</v>
      </c>
      <c r="AA484" s="685"/>
      <c r="AB484" s="685">
        <v>1</v>
      </c>
      <c r="AC484" s="685">
        <v>5</v>
      </c>
      <c r="AD484" s="685">
        <v>5</v>
      </c>
      <c r="AE484" s="685">
        <v>1</v>
      </c>
      <c r="AF484" s="685"/>
      <c r="AG484" s="685"/>
      <c r="AH484" s="685"/>
      <c r="AI484" s="685"/>
      <c r="AJ484" s="685"/>
      <c r="AK484" s="698"/>
    </row>
    <row r="485" spans="1:37" s="694" customFormat="1" ht="69.75" x14ac:dyDescent="0.25">
      <c r="A485" s="685">
        <v>410</v>
      </c>
      <c r="B485" s="683" t="s">
        <v>3280</v>
      </c>
      <c r="C485" s="521" t="s">
        <v>3510</v>
      </c>
      <c r="D485" s="685"/>
      <c r="E485" s="685">
        <v>5</v>
      </c>
      <c r="F485" s="685">
        <v>1</v>
      </c>
      <c r="G485" s="685"/>
      <c r="H485" s="685"/>
      <c r="I485" s="685">
        <v>1</v>
      </c>
      <c r="J485" s="685">
        <v>1</v>
      </c>
      <c r="K485" s="685"/>
      <c r="L485" s="685">
        <v>1</v>
      </c>
      <c r="M485" s="685">
        <v>2</v>
      </c>
      <c r="N485" s="685"/>
      <c r="O485" s="685"/>
      <c r="P485" s="685"/>
      <c r="Q485" s="685"/>
      <c r="R485" s="685"/>
      <c r="S485" s="685">
        <v>1</v>
      </c>
      <c r="T485" s="685"/>
      <c r="U485" s="685"/>
      <c r="V485" s="685"/>
      <c r="W485" s="685">
        <v>1</v>
      </c>
      <c r="X485" s="685"/>
      <c r="Y485" s="685"/>
      <c r="Z485" s="685"/>
      <c r="AA485" s="685"/>
      <c r="AB485" s="685">
        <v>1</v>
      </c>
      <c r="AC485" s="685">
        <v>10</v>
      </c>
      <c r="AD485" s="685">
        <v>10</v>
      </c>
      <c r="AE485" s="685">
        <v>10</v>
      </c>
      <c r="AF485" s="685">
        <v>2</v>
      </c>
      <c r="AG485" s="685"/>
      <c r="AH485" s="685"/>
      <c r="AI485" s="685"/>
      <c r="AJ485" s="685"/>
      <c r="AK485" s="698"/>
    </row>
    <row r="486" spans="1:37" s="694" customFormat="1" ht="46.5" x14ac:dyDescent="0.25">
      <c r="A486" s="685">
        <v>411</v>
      </c>
      <c r="B486" s="683" t="s">
        <v>3282</v>
      </c>
      <c r="C486" s="521" t="s">
        <v>3287</v>
      </c>
      <c r="D486" s="685"/>
      <c r="E486" s="685">
        <v>6</v>
      </c>
      <c r="F486" s="685">
        <v>1</v>
      </c>
      <c r="G486" s="685"/>
      <c r="H486" s="685"/>
      <c r="I486" s="685">
        <v>1</v>
      </c>
      <c r="J486" s="685">
        <v>1</v>
      </c>
      <c r="K486" s="685"/>
      <c r="L486" s="685">
        <v>1</v>
      </c>
      <c r="M486" s="685">
        <v>2</v>
      </c>
      <c r="N486" s="685">
        <v>1</v>
      </c>
      <c r="O486" s="685"/>
      <c r="P486" s="685">
        <v>5</v>
      </c>
      <c r="Q486" s="685"/>
      <c r="R486" s="685"/>
      <c r="S486" s="685">
        <v>1</v>
      </c>
      <c r="T486" s="685"/>
      <c r="U486" s="685"/>
      <c r="V486" s="685"/>
      <c r="W486" s="685">
        <v>1</v>
      </c>
      <c r="X486" s="685"/>
      <c r="Y486" s="685"/>
      <c r="Z486" s="685">
        <v>1</v>
      </c>
      <c r="AA486" s="685"/>
      <c r="AB486" s="685">
        <v>1</v>
      </c>
      <c r="AC486" s="685">
        <v>10</v>
      </c>
      <c r="AD486" s="685">
        <v>30</v>
      </c>
      <c r="AE486" s="685">
        <v>10</v>
      </c>
      <c r="AF486" s="685">
        <v>2</v>
      </c>
      <c r="AG486" s="685"/>
      <c r="AH486" s="685"/>
      <c r="AI486" s="685"/>
      <c r="AJ486" s="685"/>
      <c r="AK486" s="698"/>
    </row>
    <row r="487" spans="1:37" s="694" customFormat="1" ht="46.5" x14ac:dyDescent="0.25">
      <c r="A487" s="685">
        <v>412</v>
      </c>
      <c r="B487" s="683" t="s">
        <v>3281</v>
      </c>
      <c r="C487" s="521" t="s">
        <v>3286</v>
      </c>
      <c r="D487" s="685"/>
      <c r="E487" s="685">
        <v>6</v>
      </c>
      <c r="F487" s="685">
        <v>1</v>
      </c>
      <c r="G487" s="685"/>
      <c r="H487" s="685"/>
      <c r="I487" s="685">
        <v>1</v>
      </c>
      <c r="J487" s="685">
        <v>1</v>
      </c>
      <c r="K487" s="685"/>
      <c r="L487" s="685">
        <v>1</v>
      </c>
      <c r="M487" s="685">
        <v>2</v>
      </c>
      <c r="N487" s="685">
        <v>1</v>
      </c>
      <c r="O487" s="685"/>
      <c r="P487" s="685">
        <v>5</v>
      </c>
      <c r="Q487" s="685"/>
      <c r="R487" s="685"/>
      <c r="S487" s="685">
        <v>1</v>
      </c>
      <c r="T487" s="685"/>
      <c r="U487" s="685"/>
      <c r="V487" s="685"/>
      <c r="W487" s="685">
        <v>1</v>
      </c>
      <c r="X487" s="685"/>
      <c r="Y487" s="685"/>
      <c r="Z487" s="685">
        <v>1</v>
      </c>
      <c r="AA487" s="685"/>
      <c r="AB487" s="685">
        <v>1</v>
      </c>
      <c r="AC487" s="685">
        <v>10</v>
      </c>
      <c r="AD487" s="685">
        <v>30</v>
      </c>
      <c r="AE487" s="685">
        <v>10</v>
      </c>
      <c r="AF487" s="685">
        <v>2</v>
      </c>
      <c r="AG487" s="685"/>
      <c r="AH487" s="685"/>
      <c r="AI487" s="685"/>
      <c r="AJ487" s="685"/>
      <c r="AK487" s="698"/>
    </row>
    <row r="488" spans="1:37" s="694" customFormat="1" ht="79.5" customHeight="1" x14ac:dyDescent="0.25">
      <c r="A488" s="685">
        <v>413</v>
      </c>
      <c r="B488" s="683" t="s">
        <v>3283</v>
      </c>
      <c r="C488" s="521" t="s">
        <v>3507</v>
      </c>
      <c r="D488" s="685"/>
      <c r="E488" s="685">
        <v>5</v>
      </c>
      <c r="F488" s="685">
        <v>1</v>
      </c>
      <c r="G488" s="685"/>
      <c r="H488" s="685"/>
      <c r="I488" s="685">
        <v>1</v>
      </c>
      <c r="J488" s="685">
        <v>1</v>
      </c>
      <c r="K488" s="685"/>
      <c r="L488" s="685">
        <v>1</v>
      </c>
      <c r="M488" s="685">
        <v>2</v>
      </c>
      <c r="N488" s="685"/>
      <c r="O488" s="685"/>
      <c r="P488" s="685">
        <v>5</v>
      </c>
      <c r="Q488" s="685"/>
      <c r="R488" s="685"/>
      <c r="S488" s="685">
        <v>1</v>
      </c>
      <c r="T488" s="685"/>
      <c r="U488" s="685"/>
      <c r="V488" s="685"/>
      <c r="W488" s="685">
        <v>1</v>
      </c>
      <c r="X488" s="685"/>
      <c r="Y488" s="685"/>
      <c r="Z488" s="685">
        <v>1</v>
      </c>
      <c r="AA488" s="685"/>
      <c r="AB488" s="685">
        <v>1</v>
      </c>
      <c r="AC488" s="685">
        <v>10</v>
      </c>
      <c r="AD488" s="685">
        <v>10</v>
      </c>
      <c r="AE488" s="685">
        <v>10</v>
      </c>
      <c r="AF488" s="685">
        <v>2</v>
      </c>
      <c r="AG488" s="685"/>
      <c r="AH488" s="685"/>
      <c r="AI488" s="685"/>
      <c r="AJ488" s="685"/>
      <c r="AK488" s="698"/>
    </row>
    <row r="489" spans="1:37" s="694" customFormat="1" ht="47.25" customHeight="1" x14ac:dyDescent="0.25">
      <c r="A489" s="685">
        <v>414</v>
      </c>
      <c r="B489" s="683" t="s">
        <v>3284</v>
      </c>
      <c r="C489" s="521" t="s">
        <v>4603</v>
      </c>
      <c r="D489" s="685"/>
      <c r="E489" s="685">
        <v>5</v>
      </c>
      <c r="F489" s="685">
        <v>1</v>
      </c>
      <c r="G489" s="685"/>
      <c r="H489" s="685"/>
      <c r="I489" s="685">
        <v>1</v>
      </c>
      <c r="J489" s="685">
        <v>1</v>
      </c>
      <c r="K489" s="685"/>
      <c r="L489" s="685">
        <v>1</v>
      </c>
      <c r="M489" s="685">
        <v>2</v>
      </c>
      <c r="N489" s="685"/>
      <c r="O489" s="685"/>
      <c r="P489" s="685">
        <v>1</v>
      </c>
      <c r="Q489" s="685"/>
      <c r="R489" s="685"/>
      <c r="S489" s="685"/>
      <c r="T489" s="685">
        <v>1</v>
      </c>
      <c r="U489" s="685"/>
      <c r="V489" s="685"/>
      <c r="W489" s="685">
        <v>1</v>
      </c>
      <c r="X489" s="685"/>
      <c r="Y489" s="685"/>
      <c r="Z489" s="685">
        <v>1</v>
      </c>
      <c r="AA489" s="685"/>
      <c r="AB489" s="685">
        <v>1</v>
      </c>
      <c r="AC489" s="685">
        <v>5</v>
      </c>
      <c r="AD489" s="685">
        <v>5</v>
      </c>
      <c r="AE489" s="685">
        <v>1</v>
      </c>
      <c r="AF489" s="685"/>
      <c r="AG489" s="685"/>
      <c r="AH489" s="685"/>
      <c r="AI489" s="685"/>
      <c r="AJ489" s="685"/>
      <c r="AK489" s="698"/>
    </row>
    <row r="490" spans="1:37" s="694" customFormat="1" ht="69.75" x14ac:dyDescent="0.25">
      <c r="A490" s="685">
        <v>415</v>
      </c>
      <c r="B490" s="683" t="s">
        <v>2810</v>
      </c>
      <c r="C490" s="521" t="s">
        <v>3288</v>
      </c>
      <c r="D490" s="685"/>
      <c r="E490" s="685">
        <v>6</v>
      </c>
      <c r="F490" s="685">
        <v>1</v>
      </c>
      <c r="G490" s="685"/>
      <c r="H490" s="685"/>
      <c r="I490" s="685">
        <v>1</v>
      </c>
      <c r="J490" s="685">
        <v>1</v>
      </c>
      <c r="K490" s="685"/>
      <c r="L490" s="685">
        <v>1</v>
      </c>
      <c r="M490" s="685">
        <v>2</v>
      </c>
      <c r="N490" s="685">
        <v>1</v>
      </c>
      <c r="O490" s="685"/>
      <c r="P490" s="685">
        <v>5</v>
      </c>
      <c r="Q490" s="685"/>
      <c r="R490" s="685"/>
      <c r="S490" s="685">
        <v>1</v>
      </c>
      <c r="T490" s="685"/>
      <c r="U490" s="685">
        <v>1</v>
      </c>
      <c r="V490" s="685"/>
      <c r="W490" s="685">
        <v>1</v>
      </c>
      <c r="X490" s="685"/>
      <c r="Y490" s="685"/>
      <c r="Z490" s="685"/>
      <c r="AA490" s="685"/>
      <c r="AB490" s="685">
        <v>1</v>
      </c>
      <c r="AC490" s="685">
        <v>10</v>
      </c>
      <c r="AD490" s="685">
        <v>30</v>
      </c>
      <c r="AE490" s="685">
        <v>20</v>
      </c>
      <c r="AF490" s="685">
        <v>2</v>
      </c>
      <c r="AG490" s="685"/>
      <c r="AH490" s="685"/>
      <c r="AI490" s="685"/>
      <c r="AJ490" s="685"/>
      <c r="AK490" s="698"/>
    </row>
    <row r="491" spans="1:37" s="694" customFormat="1" ht="69.75" x14ac:dyDescent="0.25">
      <c r="A491" s="685">
        <v>416</v>
      </c>
      <c r="B491" s="683" t="s">
        <v>2811</v>
      </c>
      <c r="C491" s="521" t="s">
        <v>3289</v>
      </c>
      <c r="D491" s="685"/>
      <c r="E491" s="685">
        <v>5</v>
      </c>
      <c r="F491" s="685">
        <v>1</v>
      </c>
      <c r="G491" s="685"/>
      <c r="H491" s="685"/>
      <c r="I491" s="685">
        <v>1</v>
      </c>
      <c r="J491" s="685">
        <v>1</v>
      </c>
      <c r="K491" s="685"/>
      <c r="L491" s="685">
        <v>1</v>
      </c>
      <c r="M491" s="685">
        <v>2</v>
      </c>
      <c r="N491" s="685">
        <v>1</v>
      </c>
      <c r="O491" s="685"/>
      <c r="P491" s="685">
        <v>1</v>
      </c>
      <c r="Q491" s="685"/>
      <c r="R491" s="685"/>
      <c r="S491" s="685"/>
      <c r="T491" s="685"/>
      <c r="U491" s="685"/>
      <c r="V491" s="685"/>
      <c r="W491" s="685">
        <v>1</v>
      </c>
      <c r="X491" s="685"/>
      <c r="Y491" s="685"/>
      <c r="Z491" s="685"/>
      <c r="AA491" s="685"/>
      <c r="AB491" s="685">
        <v>1</v>
      </c>
      <c r="AC491" s="685">
        <v>5</v>
      </c>
      <c r="AD491" s="685">
        <v>5</v>
      </c>
      <c r="AE491" s="685">
        <v>1</v>
      </c>
      <c r="AF491" s="685"/>
      <c r="AG491" s="685"/>
      <c r="AH491" s="685"/>
      <c r="AI491" s="685"/>
      <c r="AJ491" s="685"/>
      <c r="AK491" s="698"/>
    </row>
    <row r="492" spans="1:37" s="694" customFormat="1" ht="79.5" customHeight="1" x14ac:dyDescent="0.25">
      <c r="A492" s="685">
        <v>417</v>
      </c>
      <c r="B492" s="683" t="s">
        <v>2812</v>
      </c>
      <c r="C492" s="521" t="s">
        <v>4146</v>
      </c>
      <c r="D492" s="685"/>
      <c r="E492" s="685">
        <v>5</v>
      </c>
      <c r="F492" s="685">
        <v>1</v>
      </c>
      <c r="G492" s="685"/>
      <c r="H492" s="685"/>
      <c r="I492" s="685">
        <v>1</v>
      </c>
      <c r="J492" s="685">
        <v>1</v>
      </c>
      <c r="K492" s="685"/>
      <c r="L492" s="685">
        <v>1</v>
      </c>
      <c r="M492" s="685">
        <v>2</v>
      </c>
      <c r="N492" s="685">
        <v>1</v>
      </c>
      <c r="O492" s="685"/>
      <c r="P492" s="685">
        <v>1</v>
      </c>
      <c r="Q492" s="685"/>
      <c r="R492" s="685"/>
      <c r="S492" s="685"/>
      <c r="T492" s="685"/>
      <c r="U492" s="685"/>
      <c r="V492" s="685"/>
      <c r="W492" s="685">
        <v>1</v>
      </c>
      <c r="X492" s="685"/>
      <c r="Y492" s="685"/>
      <c r="Z492" s="685"/>
      <c r="AA492" s="685"/>
      <c r="AB492" s="685">
        <v>1</v>
      </c>
      <c r="AC492" s="685">
        <v>5</v>
      </c>
      <c r="AD492" s="685">
        <v>5</v>
      </c>
      <c r="AE492" s="685">
        <v>1</v>
      </c>
      <c r="AF492" s="685"/>
      <c r="AG492" s="685"/>
      <c r="AH492" s="685"/>
      <c r="AI492" s="685"/>
      <c r="AJ492" s="685"/>
      <c r="AK492" s="698"/>
    </row>
    <row r="493" spans="1:37" s="694" customFormat="1" ht="46.5" x14ac:dyDescent="0.25">
      <c r="A493" s="685">
        <v>418</v>
      </c>
      <c r="B493" s="683" t="s">
        <v>2813</v>
      </c>
      <c r="C493" s="521" t="s">
        <v>3290</v>
      </c>
      <c r="D493" s="685"/>
      <c r="E493" s="685">
        <v>10</v>
      </c>
      <c r="F493" s="685">
        <v>2</v>
      </c>
      <c r="G493" s="685"/>
      <c r="H493" s="685"/>
      <c r="I493" s="685">
        <v>2</v>
      </c>
      <c r="J493" s="685">
        <v>1</v>
      </c>
      <c r="K493" s="685"/>
      <c r="L493" s="685">
        <v>2</v>
      </c>
      <c r="M493" s="685">
        <v>2</v>
      </c>
      <c r="N493" s="685">
        <v>1</v>
      </c>
      <c r="O493" s="685"/>
      <c r="P493" s="685">
        <v>5</v>
      </c>
      <c r="Q493" s="685"/>
      <c r="R493" s="685"/>
      <c r="S493" s="685">
        <v>1</v>
      </c>
      <c r="T493" s="685">
        <v>2</v>
      </c>
      <c r="U493" s="685"/>
      <c r="V493" s="685"/>
      <c r="W493" s="685">
        <v>1</v>
      </c>
      <c r="X493" s="685">
        <v>1</v>
      </c>
      <c r="Y493" s="685"/>
      <c r="Z493" s="685">
        <v>1</v>
      </c>
      <c r="AA493" s="685"/>
      <c r="AB493" s="685">
        <v>2</v>
      </c>
      <c r="AC493" s="685">
        <v>10</v>
      </c>
      <c r="AD493" s="685">
        <v>30</v>
      </c>
      <c r="AE493" s="685">
        <v>10</v>
      </c>
      <c r="AF493" s="685">
        <v>2</v>
      </c>
      <c r="AG493" s="685"/>
      <c r="AH493" s="685"/>
      <c r="AI493" s="685"/>
      <c r="AJ493" s="685"/>
      <c r="AK493" s="698"/>
    </row>
    <row r="494" spans="1:37" s="697" customFormat="1" ht="22.5" x14ac:dyDescent="0.25">
      <c r="A494" s="871"/>
      <c r="B494" s="871"/>
      <c r="C494" s="695" t="s">
        <v>97</v>
      </c>
      <c r="D494" s="696"/>
      <c r="E494" s="696">
        <f>SUM(E480:E493)</f>
        <v>79</v>
      </c>
      <c r="F494" s="696">
        <f t="shared" ref="F494:AK494" si="46">SUM(F480:F493)</f>
        <v>15</v>
      </c>
      <c r="G494" s="696">
        <f t="shared" si="46"/>
        <v>0</v>
      </c>
      <c r="H494" s="696">
        <f t="shared" si="46"/>
        <v>0</v>
      </c>
      <c r="I494" s="696">
        <f t="shared" si="46"/>
        <v>14</v>
      </c>
      <c r="J494" s="696">
        <f t="shared" si="46"/>
        <v>14</v>
      </c>
      <c r="K494" s="696">
        <f t="shared" si="46"/>
        <v>0</v>
      </c>
      <c r="L494" s="696">
        <f t="shared" si="46"/>
        <v>15</v>
      </c>
      <c r="M494" s="696">
        <f t="shared" si="46"/>
        <v>28</v>
      </c>
      <c r="N494" s="696">
        <f t="shared" si="46"/>
        <v>11</v>
      </c>
      <c r="O494" s="696">
        <f t="shared" si="46"/>
        <v>0</v>
      </c>
      <c r="P494" s="696">
        <f t="shared" si="46"/>
        <v>37</v>
      </c>
      <c r="Q494" s="696">
        <f t="shared" si="46"/>
        <v>0</v>
      </c>
      <c r="R494" s="696">
        <f t="shared" si="46"/>
        <v>0</v>
      </c>
      <c r="S494" s="696">
        <f t="shared" si="46"/>
        <v>8</v>
      </c>
      <c r="T494" s="696">
        <f t="shared" si="46"/>
        <v>5</v>
      </c>
      <c r="U494" s="696">
        <f t="shared" si="46"/>
        <v>1</v>
      </c>
      <c r="V494" s="696">
        <f t="shared" si="46"/>
        <v>0</v>
      </c>
      <c r="W494" s="696">
        <f t="shared" si="46"/>
        <v>13</v>
      </c>
      <c r="X494" s="696">
        <f t="shared" si="46"/>
        <v>1</v>
      </c>
      <c r="Y494" s="696">
        <f t="shared" si="46"/>
        <v>0</v>
      </c>
      <c r="Z494" s="696">
        <f t="shared" si="46"/>
        <v>6</v>
      </c>
      <c r="AA494" s="696">
        <f t="shared" si="46"/>
        <v>0</v>
      </c>
      <c r="AB494" s="696">
        <f t="shared" si="46"/>
        <v>15</v>
      </c>
      <c r="AC494" s="696">
        <f t="shared" si="46"/>
        <v>105</v>
      </c>
      <c r="AD494" s="696">
        <f t="shared" si="46"/>
        <v>205</v>
      </c>
      <c r="AE494" s="696">
        <f t="shared" si="46"/>
        <v>101</v>
      </c>
      <c r="AF494" s="696">
        <f t="shared" si="46"/>
        <v>20</v>
      </c>
      <c r="AG494" s="696">
        <f t="shared" si="46"/>
        <v>0</v>
      </c>
      <c r="AH494" s="696">
        <f t="shared" si="46"/>
        <v>0</v>
      </c>
      <c r="AI494" s="696">
        <f t="shared" si="46"/>
        <v>0</v>
      </c>
      <c r="AJ494" s="696">
        <f t="shared" si="46"/>
        <v>0</v>
      </c>
      <c r="AK494" s="696">
        <f t="shared" si="46"/>
        <v>0</v>
      </c>
    </row>
    <row r="495" spans="1:37" s="694" customFormat="1" ht="23.25" x14ac:dyDescent="0.25">
      <c r="A495" s="872"/>
      <c r="B495" s="872"/>
      <c r="C495" s="521" t="s">
        <v>3060</v>
      </c>
      <c r="D495" s="685">
        <v>4</v>
      </c>
      <c r="E495" s="685">
        <v>46</v>
      </c>
      <c r="F495" s="685">
        <v>4</v>
      </c>
      <c r="G495" s="685">
        <v>0</v>
      </c>
      <c r="H495" s="685">
        <v>0</v>
      </c>
      <c r="I495" s="685">
        <v>1</v>
      </c>
      <c r="J495" s="685">
        <v>1</v>
      </c>
      <c r="K495" s="685">
        <v>0</v>
      </c>
      <c r="L495" s="685">
        <v>4</v>
      </c>
      <c r="M495" s="685">
        <v>1</v>
      </c>
      <c r="N495" s="685">
        <v>0</v>
      </c>
      <c r="O495" s="685">
        <v>0</v>
      </c>
      <c r="P495" s="685">
        <v>0</v>
      </c>
      <c r="Q495" s="685">
        <v>0</v>
      </c>
      <c r="R495" s="685">
        <v>0</v>
      </c>
      <c r="S495" s="685">
        <v>3</v>
      </c>
      <c r="T495" s="685">
        <v>3</v>
      </c>
      <c r="U495" s="685">
        <v>3</v>
      </c>
      <c r="V495" s="685">
        <v>0</v>
      </c>
      <c r="W495" s="685">
        <v>1</v>
      </c>
      <c r="X495" s="685">
        <v>0</v>
      </c>
      <c r="Y495" s="685">
        <v>1</v>
      </c>
      <c r="Z495" s="685">
        <v>0</v>
      </c>
      <c r="AA495" s="685">
        <v>0</v>
      </c>
      <c r="AB495" s="685">
        <v>5</v>
      </c>
      <c r="AC495" s="685">
        <v>0</v>
      </c>
      <c r="AD495" s="685">
        <v>12</v>
      </c>
      <c r="AE495" s="685">
        <v>12</v>
      </c>
      <c r="AF495" s="685">
        <v>0</v>
      </c>
      <c r="AG495" s="685">
        <v>0</v>
      </c>
      <c r="AH495" s="685">
        <v>0</v>
      </c>
      <c r="AI495" s="685">
        <v>0</v>
      </c>
      <c r="AJ495" s="685">
        <v>0</v>
      </c>
      <c r="AK495" s="698">
        <v>0</v>
      </c>
    </row>
    <row r="496" spans="1:37" s="697" customFormat="1" ht="22.5" x14ac:dyDescent="0.25">
      <c r="A496" s="873"/>
      <c r="B496" s="873"/>
      <c r="C496" s="695" t="s">
        <v>474</v>
      </c>
      <c r="D496" s="696">
        <f>D495+D494</f>
        <v>4</v>
      </c>
      <c r="E496" s="696">
        <f t="shared" ref="E496:AK496" si="47">E495+E494</f>
        <v>125</v>
      </c>
      <c r="F496" s="696">
        <f t="shared" si="47"/>
        <v>19</v>
      </c>
      <c r="G496" s="696">
        <f t="shared" si="47"/>
        <v>0</v>
      </c>
      <c r="H496" s="696">
        <f t="shared" si="47"/>
        <v>0</v>
      </c>
      <c r="I496" s="696">
        <f t="shared" si="47"/>
        <v>15</v>
      </c>
      <c r="J496" s="696">
        <f t="shared" si="47"/>
        <v>15</v>
      </c>
      <c r="K496" s="696">
        <f t="shared" si="47"/>
        <v>0</v>
      </c>
      <c r="L496" s="696">
        <f t="shared" si="47"/>
        <v>19</v>
      </c>
      <c r="M496" s="696">
        <f t="shared" si="47"/>
        <v>29</v>
      </c>
      <c r="N496" s="696">
        <f t="shared" si="47"/>
        <v>11</v>
      </c>
      <c r="O496" s="696">
        <f t="shared" si="47"/>
        <v>0</v>
      </c>
      <c r="P496" s="696">
        <f t="shared" si="47"/>
        <v>37</v>
      </c>
      <c r="Q496" s="696">
        <f t="shared" si="47"/>
        <v>0</v>
      </c>
      <c r="R496" s="696">
        <f t="shared" si="47"/>
        <v>0</v>
      </c>
      <c r="S496" s="696">
        <f t="shared" si="47"/>
        <v>11</v>
      </c>
      <c r="T496" s="696">
        <f t="shared" si="47"/>
        <v>8</v>
      </c>
      <c r="U496" s="696">
        <f t="shared" si="47"/>
        <v>4</v>
      </c>
      <c r="V496" s="696">
        <f t="shared" si="47"/>
        <v>0</v>
      </c>
      <c r="W496" s="696">
        <f t="shared" si="47"/>
        <v>14</v>
      </c>
      <c r="X496" s="696">
        <f t="shared" si="47"/>
        <v>1</v>
      </c>
      <c r="Y496" s="696">
        <f t="shared" si="47"/>
        <v>1</v>
      </c>
      <c r="Z496" s="696">
        <f t="shared" si="47"/>
        <v>6</v>
      </c>
      <c r="AA496" s="696">
        <f t="shared" si="47"/>
        <v>0</v>
      </c>
      <c r="AB496" s="696">
        <f t="shared" si="47"/>
        <v>20</v>
      </c>
      <c r="AC496" s="696">
        <f t="shared" si="47"/>
        <v>105</v>
      </c>
      <c r="AD496" s="696">
        <f t="shared" si="47"/>
        <v>217</v>
      </c>
      <c r="AE496" s="696">
        <f t="shared" si="47"/>
        <v>113</v>
      </c>
      <c r="AF496" s="696">
        <f t="shared" si="47"/>
        <v>20</v>
      </c>
      <c r="AG496" s="696">
        <f t="shared" si="47"/>
        <v>0</v>
      </c>
      <c r="AH496" s="696">
        <f t="shared" si="47"/>
        <v>0</v>
      </c>
      <c r="AI496" s="696">
        <f t="shared" si="47"/>
        <v>0</v>
      </c>
      <c r="AJ496" s="696">
        <f t="shared" si="47"/>
        <v>0</v>
      </c>
      <c r="AK496" s="699">
        <f t="shared" si="47"/>
        <v>0</v>
      </c>
    </row>
    <row r="497" spans="1:37" s="694" customFormat="1" ht="46.5" x14ac:dyDescent="0.25">
      <c r="A497" s="685">
        <v>419</v>
      </c>
      <c r="B497" s="683" t="s">
        <v>2039</v>
      </c>
      <c r="C497" s="521" t="s">
        <v>5333</v>
      </c>
      <c r="D497" s="685"/>
      <c r="E497" s="685">
        <v>5</v>
      </c>
      <c r="F497" s="685">
        <v>1</v>
      </c>
      <c r="G497" s="685"/>
      <c r="H497" s="685"/>
      <c r="I497" s="685"/>
      <c r="J497" s="685"/>
      <c r="K497" s="685"/>
      <c r="L497" s="685"/>
      <c r="M497" s="685"/>
      <c r="N497" s="685"/>
      <c r="O497" s="685"/>
      <c r="P497" s="685"/>
      <c r="Q497" s="685"/>
      <c r="R497" s="685"/>
      <c r="S497" s="685"/>
      <c r="T497" s="685"/>
      <c r="U497" s="685"/>
      <c r="V497" s="685"/>
      <c r="W497" s="685"/>
      <c r="X497" s="685"/>
      <c r="Y497" s="685"/>
      <c r="Z497" s="685"/>
      <c r="AA497" s="685"/>
      <c r="AB497" s="685">
        <v>1</v>
      </c>
      <c r="AC497" s="685">
        <v>2</v>
      </c>
      <c r="AD497" s="685">
        <v>10</v>
      </c>
      <c r="AE497" s="685">
        <v>1</v>
      </c>
      <c r="AF497" s="685"/>
      <c r="AG497" s="685"/>
      <c r="AH497" s="685"/>
      <c r="AI497" s="685"/>
      <c r="AJ497" s="685"/>
      <c r="AK497" s="698"/>
    </row>
    <row r="498" spans="1:37" s="694" customFormat="1" ht="46.5" x14ac:dyDescent="0.25">
      <c r="A498" s="685">
        <v>420</v>
      </c>
      <c r="B498" s="683" t="s">
        <v>2814</v>
      </c>
      <c r="C498" s="521" t="s">
        <v>5332</v>
      </c>
      <c r="D498" s="685"/>
      <c r="E498" s="685">
        <v>5</v>
      </c>
      <c r="F498" s="685">
        <v>1</v>
      </c>
      <c r="G498" s="685">
        <v>1</v>
      </c>
      <c r="H498" s="685"/>
      <c r="I498" s="685"/>
      <c r="J498" s="685"/>
      <c r="K498" s="685"/>
      <c r="L498" s="685"/>
      <c r="M498" s="685"/>
      <c r="N498" s="685">
        <v>2</v>
      </c>
      <c r="O498" s="685"/>
      <c r="P498" s="685"/>
      <c r="Q498" s="685"/>
      <c r="R498" s="685"/>
      <c r="S498" s="685"/>
      <c r="T498" s="685"/>
      <c r="U498" s="685"/>
      <c r="V498" s="685"/>
      <c r="W498" s="685"/>
      <c r="X498" s="685"/>
      <c r="Y498" s="685"/>
      <c r="Z498" s="685"/>
      <c r="AA498" s="685"/>
      <c r="AB498" s="685">
        <v>3</v>
      </c>
      <c r="AC498" s="685">
        <v>5</v>
      </c>
      <c r="AD498" s="685">
        <v>10</v>
      </c>
      <c r="AE498" s="685">
        <v>2</v>
      </c>
      <c r="AF498" s="685"/>
      <c r="AG498" s="685"/>
      <c r="AH498" s="685"/>
      <c r="AI498" s="685"/>
      <c r="AJ498" s="685"/>
      <c r="AK498" s="698"/>
    </row>
    <row r="499" spans="1:37" s="694" customFormat="1" ht="46.5" x14ac:dyDescent="0.25">
      <c r="A499" s="685">
        <v>421</v>
      </c>
      <c r="B499" s="683" t="s">
        <v>426</v>
      </c>
      <c r="C499" s="521" t="s">
        <v>5337</v>
      </c>
      <c r="D499" s="685"/>
      <c r="E499" s="685">
        <v>5</v>
      </c>
      <c r="F499" s="685">
        <v>1</v>
      </c>
      <c r="G499" s="685"/>
      <c r="H499" s="685"/>
      <c r="I499" s="685"/>
      <c r="J499" s="685"/>
      <c r="K499" s="685"/>
      <c r="L499" s="685"/>
      <c r="M499" s="685"/>
      <c r="N499" s="685"/>
      <c r="O499" s="685"/>
      <c r="P499" s="685"/>
      <c r="Q499" s="685"/>
      <c r="R499" s="685"/>
      <c r="S499" s="685"/>
      <c r="T499" s="685"/>
      <c r="U499" s="685"/>
      <c r="V499" s="685"/>
      <c r="W499" s="685"/>
      <c r="X499" s="685"/>
      <c r="Y499" s="685"/>
      <c r="Z499" s="685"/>
      <c r="AA499" s="685"/>
      <c r="AB499" s="685">
        <v>1</v>
      </c>
      <c r="AC499" s="685">
        <v>2</v>
      </c>
      <c r="AD499" s="685">
        <v>10</v>
      </c>
      <c r="AE499" s="685">
        <v>1</v>
      </c>
      <c r="AF499" s="685"/>
      <c r="AG499" s="685"/>
      <c r="AH499" s="685"/>
      <c r="AI499" s="685"/>
      <c r="AJ499" s="685"/>
      <c r="AK499" s="698"/>
    </row>
    <row r="500" spans="1:37" s="694" customFormat="1" ht="46.5" x14ac:dyDescent="0.25">
      <c r="A500" s="685">
        <v>422</v>
      </c>
      <c r="B500" s="704" t="s">
        <v>4492</v>
      </c>
      <c r="C500" s="521" t="s">
        <v>4498</v>
      </c>
      <c r="D500" s="685"/>
      <c r="E500" s="685">
        <v>5</v>
      </c>
      <c r="F500" s="685">
        <v>1</v>
      </c>
      <c r="G500" s="685"/>
      <c r="H500" s="685"/>
      <c r="I500" s="685"/>
      <c r="J500" s="685"/>
      <c r="K500" s="685"/>
      <c r="L500" s="685"/>
      <c r="M500" s="685"/>
      <c r="N500" s="685"/>
      <c r="O500" s="685"/>
      <c r="P500" s="685"/>
      <c r="Q500" s="685"/>
      <c r="R500" s="685"/>
      <c r="S500" s="685"/>
      <c r="T500" s="685"/>
      <c r="U500" s="685"/>
      <c r="V500" s="685"/>
      <c r="W500" s="685"/>
      <c r="X500" s="685"/>
      <c r="Y500" s="685"/>
      <c r="Z500" s="685"/>
      <c r="AA500" s="685"/>
      <c r="AB500" s="685">
        <v>1</v>
      </c>
      <c r="AC500" s="685">
        <v>2</v>
      </c>
      <c r="AD500" s="685">
        <v>10</v>
      </c>
      <c r="AE500" s="685">
        <v>1</v>
      </c>
      <c r="AF500" s="685"/>
      <c r="AG500" s="685"/>
      <c r="AH500" s="685"/>
      <c r="AI500" s="685"/>
      <c r="AJ500" s="685"/>
      <c r="AK500" s="685"/>
    </row>
    <row r="501" spans="1:37" s="694" customFormat="1" ht="243" customHeight="1" x14ac:dyDescent="0.25">
      <c r="A501" s="685">
        <v>423</v>
      </c>
      <c r="B501" s="683" t="s">
        <v>2040</v>
      </c>
      <c r="C501" s="521" t="s">
        <v>5338</v>
      </c>
      <c r="D501" s="685"/>
      <c r="E501" s="685">
        <v>20</v>
      </c>
      <c r="F501" s="685">
        <v>2</v>
      </c>
      <c r="G501" s="685">
        <v>1</v>
      </c>
      <c r="H501" s="685">
        <v>2</v>
      </c>
      <c r="I501" s="685"/>
      <c r="J501" s="685">
        <v>2</v>
      </c>
      <c r="K501" s="685"/>
      <c r="L501" s="685">
        <v>2</v>
      </c>
      <c r="M501" s="685">
        <v>2</v>
      </c>
      <c r="N501" s="685">
        <v>2</v>
      </c>
      <c r="O501" s="685"/>
      <c r="P501" s="685">
        <v>2</v>
      </c>
      <c r="Q501" s="685"/>
      <c r="R501" s="685"/>
      <c r="S501" s="685"/>
      <c r="T501" s="685"/>
      <c r="U501" s="685"/>
      <c r="V501" s="685"/>
      <c r="W501" s="685">
        <v>1</v>
      </c>
      <c r="X501" s="685"/>
      <c r="Y501" s="685"/>
      <c r="Z501" s="685"/>
      <c r="AA501" s="685"/>
      <c r="AB501" s="685">
        <v>2</v>
      </c>
      <c r="AC501" s="685">
        <v>7</v>
      </c>
      <c r="AD501" s="685">
        <v>10</v>
      </c>
      <c r="AE501" s="685">
        <v>3</v>
      </c>
      <c r="AF501" s="685">
        <v>2</v>
      </c>
      <c r="AG501" s="685"/>
      <c r="AH501" s="685"/>
      <c r="AI501" s="685"/>
      <c r="AJ501" s="685"/>
      <c r="AK501" s="698"/>
    </row>
    <row r="502" spans="1:37" s="694" customFormat="1" ht="51" customHeight="1" x14ac:dyDescent="0.25">
      <c r="A502" s="685">
        <v>424</v>
      </c>
      <c r="B502" s="521" t="s">
        <v>5345</v>
      </c>
      <c r="C502" s="521" t="s">
        <v>5346</v>
      </c>
      <c r="D502" s="685"/>
      <c r="E502" s="685">
        <v>5</v>
      </c>
      <c r="F502" s="685">
        <v>1</v>
      </c>
      <c r="G502" s="685"/>
      <c r="H502" s="685"/>
      <c r="I502" s="685"/>
      <c r="J502" s="685"/>
      <c r="K502" s="685"/>
      <c r="L502" s="685"/>
      <c r="M502" s="685"/>
      <c r="N502" s="685"/>
      <c r="O502" s="685"/>
      <c r="P502" s="685"/>
      <c r="Q502" s="685"/>
      <c r="R502" s="685"/>
      <c r="S502" s="685"/>
      <c r="T502" s="685"/>
      <c r="U502" s="685"/>
      <c r="V502" s="685"/>
      <c r="W502" s="685"/>
      <c r="X502" s="685"/>
      <c r="Y502" s="685"/>
      <c r="Z502" s="685"/>
      <c r="AA502" s="685"/>
      <c r="AB502" s="685">
        <v>2</v>
      </c>
      <c r="AC502" s="685">
        <v>5</v>
      </c>
      <c r="AD502" s="685">
        <v>10</v>
      </c>
      <c r="AE502" s="685">
        <v>2</v>
      </c>
      <c r="AF502" s="685"/>
      <c r="AG502" s="685"/>
      <c r="AH502" s="685"/>
      <c r="AI502" s="685"/>
      <c r="AJ502" s="685"/>
      <c r="AK502" s="685"/>
    </row>
    <row r="503" spans="1:37" s="694" customFormat="1" ht="186" x14ac:dyDescent="0.25">
      <c r="A503" s="685">
        <v>425</v>
      </c>
      <c r="B503" s="704" t="s">
        <v>5339</v>
      </c>
      <c r="C503" s="521" t="s">
        <v>4496</v>
      </c>
      <c r="D503" s="685"/>
      <c r="E503" s="685">
        <v>20</v>
      </c>
      <c r="F503" s="685">
        <v>4</v>
      </c>
      <c r="G503" s="685">
        <v>1</v>
      </c>
      <c r="H503" s="685"/>
      <c r="I503" s="685"/>
      <c r="J503" s="685"/>
      <c r="K503" s="685"/>
      <c r="L503" s="685">
        <v>1</v>
      </c>
      <c r="M503" s="685">
        <v>2</v>
      </c>
      <c r="N503" s="685">
        <v>2</v>
      </c>
      <c r="O503" s="685"/>
      <c r="P503" s="685">
        <v>2</v>
      </c>
      <c r="Q503" s="685"/>
      <c r="R503" s="685"/>
      <c r="S503" s="685"/>
      <c r="T503" s="685"/>
      <c r="U503" s="685"/>
      <c r="V503" s="685"/>
      <c r="W503" s="685"/>
      <c r="X503" s="685"/>
      <c r="Y503" s="685"/>
      <c r="Z503" s="685">
        <v>1</v>
      </c>
      <c r="AA503" s="685"/>
      <c r="AB503" s="685">
        <v>5</v>
      </c>
      <c r="AC503" s="685">
        <v>10</v>
      </c>
      <c r="AD503" s="685">
        <v>20</v>
      </c>
      <c r="AE503" s="685">
        <v>3</v>
      </c>
      <c r="AF503" s="685">
        <v>2</v>
      </c>
      <c r="AG503" s="685"/>
      <c r="AH503" s="685"/>
      <c r="AI503" s="685"/>
      <c r="AJ503" s="685"/>
      <c r="AK503" s="685"/>
    </row>
    <row r="504" spans="1:37" s="694" customFormat="1" ht="69.75" x14ac:dyDescent="0.25">
      <c r="A504" s="685">
        <v>426</v>
      </c>
      <c r="B504" s="683" t="s">
        <v>427</v>
      </c>
      <c r="C504" s="521" t="s">
        <v>4487</v>
      </c>
      <c r="D504" s="685"/>
      <c r="E504" s="685">
        <v>5</v>
      </c>
      <c r="F504" s="685">
        <v>1</v>
      </c>
      <c r="G504" s="685">
        <v>1</v>
      </c>
      <c r="H504" s="685">
        <v>1</v>
      </c>
      <c r="I504" s="685"/>
      <c r="J504" s="685">
        <v>1</v>
      </c>
      <c r="K504" s="685"/>
      <c r="L504" s="685">
        <v>1</v>
      </c>
      <c r="M504" s="685">
        <v>2</v>
      </c>
      <c r="N504" s="685">
        <v>1</v>
      </c>
      <c r="O504" s="685"/>
      <c r="P504" s="685">
        <v>1</v>
      </c>
      <c r="Q504" s="685"/>
      <c r="R504" s="685"/>
      <c r="S504" s="685"/>
      <c r="T504" s="685"/>
      <c r="U504" s="685"/>
      <c r="V504" s="685"/>
      <c r="W504" s="685"/>
      <c r="X504" s="685"/>
      <c r="Y504" s="685"/>
      <c r="Z504" s="685"/>
      <c r="AA504" s="685"/>
      <c r="AB504" s="685">
        <v>1</v>
      </c>
      <c r="AC504" s="685">
        <v>5</v>
      </c>
      <c r="AD504" s="685">
        <v>5</v>
      </c>
      <c r="AE504" s="685">
        <v>1</v>
      </c>
      <c r="AF504" s="685"/>
      <c r="AG504" s="685"/>
      <c r="AH504" s="685"/>
      <c r="AI504" s="685"/>
      <c r="AJ504" s="685"/>
      <c r="AK504" s="698"/>
    </row>
    <row r="505" spans="1:37" s="694" customFormat="1" ht="93" x14ac:dyDescent="0.25">
      <c r="A505" s="685">
        <v>427</v>
      </c>
      <c r="B505" s="683" t="s">
        <v>1398</v>
      </c>
      <c r="C505" s="521" t="s">
        <v>5334</v>
      </c>
      <c r="D505" s="685"/>
      <c r="E505" s="685">
        <v>10</v>
      </c>
      <c r="F505" s="685">
        <v>2</v>
      </c>
      <c r="G505" s="685">
        <v>1</v>
      </c>
      <c r="H505" s="685">
        <v>1</v>
      </c>
      <c r="I505" s="685"/>
      <c r="J505" s="685">
        <v>1</v>
      </c>
      <c r="K505" s="685"/>
      <c r="L505" s="685">
        <v>1</v>
      </c>
      <c r="M505" s="685">
        <v>2</v>
      </c>
      <c r="N505" s="685">
        <v>1</v>
      </c>
      <c r="O505" s="685"/>
      <c r="P505" s="685">
        <v>1</v>
      </c>
      <c r="Q505" s="685"/>
      <c r="R505" s="685"/>
      <c r="S505" s="685"/>
      <c r="T505" s="685"/>
      <c r="U505" s="685"/>
      <c r="V505" s="685"/>
      <c r="W505" s="685"/>
      <c r="X505" s="685"/>
      <c r="Y505" s="685"/>
      <c r="Z505" s="685"/>
      <c r="AA505" s="685"/>
      <c r="AB505" s="685">
        <v>1</v>
      </c>
      <c r="AC505" s="685">
        <v>5</v>
      </c>
      <c r="AD505" s="685">
        <v>5</v>
      </c>
      <c r="AE505" s="685">
        <v>1</v>
      </c>
      <c r="AF505" s="685"/>
      <c r="AG505" s="685"/>
      <c r="AH505" s="685"/>
      <c r="AI505" s="685"/>
      <c r="AJ505" s="685"/>
      <c r="AK505" s="698"/>
    </row>
    <row r="506" spans="1:37" s="694" customFormat="1" ht="46.5" x14ac:dyDescent="0.25">
      <c r="A506" s="685">
        <v>428</v>
      </c>
      <c r="B506" s="683" t="s">
        <v>428</v>
      </c>
      <c r="C506" s="521" t="s">
        <v>3511</v>
      </c>
      <c r="D506" s="685"/>
      <c r="E506" s="685">
        <v>6</v>
      </c>
      <c r="F506" s="685">
        <v>1</v>
      </c>
      <c r="G506" s="685">
        <v>1</v>
      </c>
      <c r="H506" s="685">
        <v>1</v>
      </c>
      <c r="I506" s="685"/>
      <c r="J506" s="685"/>
      <c r="K506" s="685"/>
      <c r="L506" s="685">
        <v>1</v>
      </c>
      <c r="M506" s="685">
        <v>2</v>
      </c>
      <c r="N506" s="685">
        <v>1</v>
      </c>
      <c r="O506" s="685"/>
      <c r="P506" s="685">
        <v>1</v>
      </c>
      <c r="Q506" s="685"/>
      <c r="R506" s="685"/>
      <c r="S506" s="685"/>
      <c r="T506" s="685"/>
      <c r="U506" s="685"/>
      <c r="V506" s="685"/>
      <c r="W506" s="685"/>
      <c r="X506" s="685"/>
      <c r="Y506" s="685"/>
      <c r="Z506" s="685"/>
      <c r="AA506" s="685"/>
      <c r="AB506" s="685">
        <v>1</v>
      </c>
      <c r="AC506" s="685">
        <v>5</v>
      </c>
      <c r="AD506" s="685">
        <v>3</v>
      </c>
      <c r="AE506" s="685">
        <v>1</v>
      </c>
      <c r="AF506" s="685"/>
      <c r="AG506" s="685"/>
      <c r="AH506" s="685"/>
      <c r="AI506" s="685"/>
      <c r="AJ506" s="685"/>
      <c r="AK506" s="698"/>
    </row>
    <row r="507" spans="1:37" s="694" customFormat="1" ht="46.5" x14ac:dyDescent="0.25">
      <c r="A507" s="685">
        <v>429</v>
      </c>
      <c r="B507" s="683" t="s">
        <v>3611</v>
      </c>
      <c r="C507" s="521" t="s">
        <v>5286</v>
      </c>
      <c r="D507" s="685"/>
      <c r="E507" s="685">
        <v>10</v>
      </c>
      <c r="F507" s="685">
        <v>2</v>
      </c>
      <c r="G507" s="685">
        <v>1</v>
      </c>
      <c r="H507" s="685"/>
      <c r="I507" s="685"/>
      <c r="J507" s="685"/>
      <c r="K507" s="685"/>
      <c r="L507" s="685"/>
      <c r="M507" s="685">
        <v>1</v>
      </c>
      <c r="N507" s="685">
        <v>1</v>
      </c>
      <c r="O507" s="685"/>
      <c r="P507" s="685"/>
      <c r="Q507" s="685"/>
      <c r="R507" s="685"/>
      <c r="S507" s="685"/>
      <c r="T507" s="685"/>
      <c r="U507" s="685"/>
      <c r="V507" s="685"/>
      <c r="W507" s="685"/>
      <c r="X507" s="685"/>
      <c r="Y507" s="685"/>
      <c r="Z507" s="685"/>
      <c r="AA507" s="685"/>
      <c r="AB507" s="685">
        <v>2</v>
      </c>
      <c r="AC507" s="685">
        <v>5</v>
      </c>
      <c r="AD507" s="685">
        <v>10</v>
      </c>
      <c r="AE507" s="685">
        <v>2</v>
      </c>
      <c r="AF507" s="685"/>
      <c r="AG507" s="685"/>
      <c r="AH507" s="685"/>
      <c r="AI507" s="685"/>
      <c r="AJ507" s="685"/>
      <c r="AK507" s="698"/>
    </row>
    <row r="508" spans="1:37" s="694" customFormat="1" ht="46.5" x14ac:dyDescent="0.25">
      <c r="A508" s="685">
        <v>430</v>
      </c>
      <c r="B508" s="521" t="s">
        <v>5347</v>
      </c>
      <c r="C508" s="521" t="s">
        <v>5348</v>
      </c>
      <c r="D508" s="685"/>
      <c r="E508" s="685">
        <v>5</v>
      </c>
      <c r="F508" s="685">
        <v>1</v>
      </c>
      <c r="G508" s="685"/>
      <c r="H508" s="685"/>
      <c r="I508" s="685"/>
      <c r="J508" s="685"/>
      <c r="K508" s="685"/>
      <c r="L508" s="685"/>
      <c r="M508" s="685">
        <v>1</v>
      </c>
      <c r="N508" s="685"/>
      <c r="O508" s="685"/>
      <c r="P508" s="685"/>
      <c r="Q508" s="685"/>
      <c r="R508" s="685"/>
      <c r="S508" s="685"/>
      <c r="T508" s="685"/>
      <c r="U508" s="685"/>
      <c r="V508" s="685"/>
      <c r="W508" s="685"/>
      <c r="X508" s="685"/>
      <c r="Y508" s="685"/>
      <c r="Z508" s="685"/>
      <c r="AA508" s="685"/>
      <c r="AB508" s="685">
        <v>3</v>
      </c>
      <c r="AC508" s="685">
        <v>5</v>
      </c>
      <c r="AD508" s="685">
        <v>10</v>
      </c>
      <c r="AE508" s="685">
        <v>5</v>
      </c>
      <c r="AF508" s="685"/>
      <c r="AG508" s="685"/>
      <c r="AH508" s="685"/>
      <c r="AI508" s="685"/>
      <c r="AJ508" s="685"/>
      <c r="AK508" s="685"/>
    </row>
    <row r="509" spans="1:37" s="694" customFormat="1" ht="116.25" x14ac:dyDescent="0.25">
      <c r="A509" s="685">
        <v>431</v>
      </c>
      <c r="B509" s="683" t="s">
        <v>2041</v>
      </c>
      <c r="C509" s="521" t="s">
        <v>3512</v>
      </c>
      <c r="D509" s="685"/>
      <c r="E509" s="685">
        <v>10</v>
      </c>
      <c r="F509" s="685">
        <v>1</v>
      </c>
      <c r="G509" s="685">
        <v>1</v>
      </c>
      <c r="H509" s="685">
        <v>1</v>
      </c>
      <c r="I509" s="685"/>
      <c r="J509" s="685">
        <v>1</v>
      </c>
      <c r="K509" s="685"/>
      <c r="L509" s="685">
        <v>1</v>
      </c>
      <c r="M509" s="685">
        <v>2</v>
      </c>
      <c r="N509" s="685">
        <v>1</v>
      </c>
      <c r="O509" s="685"/>
      <c r="P509" s="685">
        <v>1</v>
      </c>
      <c r="Q509" s="685"/>
      <c r="R509" s="685"/>
      <c r="S509" s="685"/>
      <c r="T509" s="685"/>
      <c r="U509" s="685"/>
      <c r="V509" s="685"/>
      <c r="W509" s="685"/>
      <c r="X509" s="685"/>
      <c r="Y509" s="685"/>
      <c r="Z509" s="685"/>
      <c r="AA509" s="685"/>
      <c r="AB509" s="685">
        <v>1</v>
      </c>
      <c r="AC509" s="685">
        <v>5</v>
      </c>
      <c r="AD509" s="685">
        <v>5</v>
      </c>
      <c r="AE509" s="685">
        <v>1</v>
      </c>
      <c r="AF509" s="685"/>
      <c r="AG509" s="685"/>
      <c r="AH509" s="685"/>
      <c r="AI509" s="685"/>
      <c r="AJ509" s="685"/>
      <c r="AK509" s="698"/>
    </row>
    <row r="510" spans="1:37" s="694" customFormat="1" ht="46.5" x14ac:dyDescent="0.25">
      <c r="A510" s="685">
        <v>432</v>
      </c>
      <c r="B510" s="683" t="s">
        <v>2042</v>
      </c>
      <c r="C510" s="521" t="s">
        <v>5340</v>
      </c>
      <c r="D510" s="685"/>
      <c r="E510" s="685">
        <v>8</v>
      </c>
      <c r="F510" s="685">
        <v>2</v>
      </c>
      <c r="G510" s="685">
        <v>2</v>
      </c>
      <c r="H510" s="685">
        <v>2</v>
      </c>
      <c r="I510" s="685"/>
      <c r="J510" s="685">
        <v>2</v>
      </c>
      <c r="K510" s="685"/>
      <c r="L510" s="685">
        <v>2</v>
      </c>
      <c r="M510" s="685">
        <v>4</v>
      </c>
      <c r="N510" s="685">
        <v>2</v>
      </c>
      <c r="O510" s="685"/>
      <c r="P510" s="685">
        <v>2</v>
      </c>
      <c r="Q510" s="685"/>
      <c r="R510" s="685"/>
      <c r="S510" s="685"/>
      <c r="T510" s="685"/>
      <c r="U510" s="685"/>
      <c r="V510" s="685"/>
      <c r="W510" s="685"/>
      <c r="X510" s="685"/>
      <c r="Y510" s="685"/>
      <c r="Z510" s="685"/>
      <c r="AA510" s="685"/>
      <c r="AB510" s="685">
        <v>2</v>
      </c>
      <c r="AC510" s="685">
        <v>10</v>
      </c>
      <c r="AD510" s="685">
        <v>10</v>
      </c>
      <c r="AE510" s="685">
        <v>2</v>
      </c>
      <c r="AF510" s="685"/>
      <c r="AG510" s="685"/>
      <c r="AH510" s="685"/>
      <c r="AI510" s="685"/>
      <c r="AJ510" s="685"/>
      <c r="AK510" s="698"/>
    </row>
    <row r="511" spans="1:37" s="694" customFormat="1" ht="69.75" x14ac:dyDescent="0.25">
      <c r="A511" s="685">
        <v>433</v>
      </c>
      <c r="B511" s="683" t="s">
        <v>2043</v>
      </c>
      <c r="C511" s="521" t="s">
        <v>5341</v>
      </c>
      <c r="D511" s="685"/>
      <c r="E511" s="685">
        <v>10</v>
      </c>
      <c r="F511" s="685">
        <v>1</v>
      </c>
      <c r="G511" s="685">
        <v>1</v>
      </c>
      <c r="H511" s="685">
        <v>1</v>
      </c>
      <c r="I511" s="685"/>
      <c r="J511" s="685">
        <v>1</v>
      </c>
      <c r="K511" s="685"/>
      <c r="L511" s="685">
        <v>1</v>
      </c>
      <c r="M511" s="685">
        <v>2</v>
      </c>
      <c r="N511" s="685">
        <v>1</v>
      </c>
      <c r="O511" s="685"/>
      <c r="P511" s="685">
        <v>1</v>
      </c>
      <c r="Q511" s="685"/>
      <c r="R511" s="685"/>
      <c r="S511" s="685"/>
      <c r="T511" s="685"/>
      <c r="U511" s="685">
        <v>1</v>
      </c>
      <c r="V511" s="685"/>
      <c r="W511" s="685"/>
      <c r="X511" s="685"/>
      <c r="Y511" s="685"/>
      <c r="Z511" s="685"/>
      <c r="AA511" s="685"/>
      <c r="AB511" s="685">
        <v>1</v>
      </c>
      <c r="AC511" s="685">
        <v>5</v>
      </c>
      <c r="AD511" s="685">
        <v>5</v>
      </c>
      <c r="AE511" s="685">
        <v>1</v>
      </c>
      <c r="AF511" s="685"/>
      <c r="AG511" s="685"/>
      <c r="AH511" s="685"/>
      <c r="AI511" s="685"/>
      <c r="AJ511" s="685"/>
      <c r="AK511" s="698"/>
    </row>
    <row r="512" spans="1:37" s="694" customFormat="1" ht="69.75" x14ac:dyDescent="0.25">
      <c r="A512" s="685">
        <v>434</v>
      </c>
      <c r="B512" s="683" t="s">
        <v>429</v>
      </c>
      <c r="C512" s="521" t="s">
        <v>5335</v>
      </c>
      <c r="D512" s="685"/>
      <c r="E512" s="685">
        <v>10</v>
      </c>
      <c r="F512" s="685">
        <v>1</v>
      </c>
      <c r="G512" s="685">
        <v>1</v>
      </c>
      <c r="H512" s="685">
        <v>1</v>
      </c>
      <c r="I512" s="685">
        <v>1</v>
      </c>
      <c r="J512" s="685">
        <v>1</v>
      </c>
      <c r="K512" s="685"/>
      <c r="L512" s="685">
        <v>1</v>
      </c>
      <c r="M512" s="685">
        <v>2</v>
      </c>
      <c r="N512" s="685">
        <v>1</v>
      </c>
      <c r="O512" s="685"/>
      <c r="P512" s="685">
        <v>1</v>
      </c>
      <c r="Q512" s="685"/>
      <c r="R512" s="685"/>
      <c r="S512" s="685"/>
      <c r="T512" s="685"/>
      <c r="U512" s="685"/>
      <c r="V512" s="685"/>
      <c r="W512" s="685"/>
      <c r="X512" s="685"/>
      <c r="Y512" s="685"/>
      <c r="Z512" s="685"/>
      <c r="AA512" s="685"/>
      <c r="AB512" s="685"/>
      <c r="AC512" s="685">
        <v>5</v>
      </c>
      <c r="AD512" s="685">
        <v>5</v>
      </c>
      <c r="AE512" s="685">
        <v>1</v>
      </c>
      <c r="AF512" s="685">
        <v>2</v>
      </c>
      <c r="AG512" s="685"/>
      <c r="AH512" s="685"/>
      <c r="AI512" s="685"/>
      <c r="AJ512" s="685"/>
      <c r="AK512" s="698"/>
    </row>
    <row r="513" spans="1:37" s="694" customFormat="1" ht="46.5" x14ac:dyDescent="0.25">
      <c r="A513" s="685">
        <v>435</v>
      </c>
      <c r="B513" s="683" t="s">
        <v>4809</v>
      </c>
      <c r="C513" s="521" t="s">
        <v>4602</v>
      </c>
      <c r="D513" s="685"/>
      <c r="E513" s="685">
        <v>5</v>
      </c>
      <c r="F513" s="685">
        <v>1</v>
      </c>
      <c r="G513" s="685">
        <v>1</v>
      </c>
      <c r="H513" s="685">
        <v>1</v>
      </c>
      <c r="I513" s="685"/>
      <c r="J513" s="685"/>
      <c r="K513" s="685"/>
      <c r="L513" s="685">
        <v>1</v>
      </c>
      <c r="M513" s="685">
        <v>2</v>
      </c>
      <c r="N513" s="685">
        <v>1</v>
      </c>
      <c r="O513" s="685"/>
      <c r="P513" s="685">
        <v>1</v>
      </c>
      <c r="Q513" s="685"/>
      <c r="R513" s="685"/>
      <c r="S513" s="685"/>
      <c r="T513" s="685"/>
      <c r="U513" s="685"/>
      <c r="V513" s="685"/>
      <c r="W513" s="685"/>
      <c r="X513" s="685"/>
      <c r="Y513" s="685"/>
      <c r="Z513" s="685"/>
      <c r="AA513" s="685"/>
      <c r="AB513" s="685">
        <v>1</v>
      </c>
      <c r="AC513" s="685">
        <v>5</v>
      </c>
      <c r="AD513" s="685">
        <v>5</v>
      </c>
      <c r="AE513" s="685">
        <v>1</v>
      </c>
      <c r="AF513" s="685"/>
      <c r="AG513" s="685"/>
      <c r="AH513" s="685"/>
      <c r="AI513" s="685"/>
      <c r="AJ513" s="685"/>
      <c r="AK513" s="698"/>
    </row>
    <row r="514" spans="1:37" s="694" customFormat="1" ht="46.5" x14ac:dyDescent="0.25">
      <c r="A514" s="685">
        <v>436</v>
      </c>
      <c r="B514" s="683" t="s">
        <v>4488</v>
      </c>
      <c r="C514" s="521" t="s">
        <v>5342</v>
      </c>
      <c r="D514" s="685"/>
      <c r="E514" s="685">
        <v>10</v>
      </c>
      <c r="F514" s="685">
        <v>2</v>
      </c>
      <c r="G514" s="685">
        <v>1</v>
      </c>
      <c r="H514" s="685"/>
      <c r="I514" s="685"/>
      <c r="J514" s="685"/>
      <c r="K514" s="685"/>
      <c r="L514" s="685"/>
      <c r="M514" s="685">
        <v>2</v>
      </c>
      <c r="N514" s="685">
        <v>2</v>
      </c>
      <c r="O514" s="685"/>
      <c r="P514" s="685"/>
      <c r="Q514" s="685"/>
      <c r="R514" s="685"/>
      <c r="S514" s="685"/>
      <c r="T514" s="685"/>
      <c r="U514" s="685"/>
      <c r="V514" s="685"/>
      <c r="W514" s="685"/>
      <c r="X514" s="685"/>
      <c r="Y514" s="685"/>
      <c r="Z514" s="685"/>
      <c r="AA514" s="685"/>
      <c r="AB514" s="685">
        <v>3</v>
      </c>
      <c r="AC514" s="685">
        <v>5</v>
      </c>
      <c r="AD514" s="685">
        <v>10</v>
      </c>
      <c r="AE514" s="685">
        <v>2</v>
      </c>
      <c r="AF514" s="685"/>
      <c r="AG514" s="685"/>
      <c r="AH514" s="685"/>
      <c r="AI514" s="685"/>
      <c r="AJ514" s="685"/>
      <c r="AK514" s="698"/>
    </row>
    <row r="515" spans="1:37" s="694" customFormat="1" ht="69.75" x14ac:dyDescent="0.25">
      <c r="A515" s="685">
        <v>437</v>
      </c>
      <c r="B515" s="704" t="s">
        <v>4489</v>
      </c>
      <c r="C515" s="521" t="s">
        <v>5336</v>
      </c>
      <c r="D515" s="685"/>
      <c r="E515" s="685">
        <v>10</v>
      </c>
      <c r="F515" s="685">
        <v>2</v>
      </c>
      <c r="G515" s="685">
        <v>1</v>
      </c>
      <c r="H515" s="685"/>
      <c r="I515" s="685"/>
      <c r="J515" s="685"/>
      <c r="K515" s="685"/>
      <c r="L515" s="685"/>
      <c r="M515" s="685">
        <v>1</v>
      </c>
      <c r="N515" s="685"/>
      <c r="O515" s="685"/>
      <c r="P515" s="685"/>
      <c r="Q515" s="685"/>
      <c r="R515" s="685"/>
      <c r="S515" s="685"/>
      <c r="T515" s="685"/>
      <c r="U515" s="685"/>
      <c r="V515" s="685"/>
      <c r="W515" s="685"/>
      <c r="X515" s="685"/>
      <c r="Y515" s="685"/>
      <c r="Z515" s="685"/>
      <c r="AA515" s="685"/>
      <c r="AB515" s="685">
        <v>3</v>
      </c>
      <c r="AC515" s="685">
        <v>5</v>
      </c>
      <c r="AD515" s="685">
        <v>10</v>
      </c>
      <c r="AE515" s="685">
        <v>5</v>
      </c>
      <c r="AF515" s="685"/>
      <c r="AG515" s="685"/>
      <c r="AH515" s="685"/>
      <c r="AI515" s="685"/>
      <c r="AJ515" s="685"/>
      <c r="AK515" s="685"/>
    </row>
    <row r="516" spans="1:37" s="694" customFormat="1" ht="46.5" x14ac:dyDescent="0.25">
      <c r="A516" s="685">
        <v>438</v>
      </c>
      <c r="B516" s="704" t="s">
        <v>4490</v>
      </c>
      <c r="C516" s="521" t="s">
        <v>4495</v>
      </c>
      <c r="D516" s="685"/>
      <c r="E516" s="685">
        <v>5</v>
      </c>
      <c r="F516" s="685">
        <v>1</v>
      </c>
      <c r="G516" s="685">
        <v>1</v>
      </c>
      <c r="H516" s="685"/>
      <c r="I516" s="685"/>
      <c r="J516" s="685"/>
      <c r="K516" s="685"/>
      <c r="L516" s="685"/>
      <c r="M516" s="685">
        <v>1</v>
      </c>
      <c r="N516" s="685"/>
      <c r="O516" s="685"/>
      <c r="P516" s="685"/>
      <c r="Q516" s="685"/>
      <c r="R516" s="685"/>
      <c r="S516" s="685"/>
      <c r="T516" s="685"/>
      <c r="U516" s="685"/>
      <c r="V516" s="685"/>
      <c r="W516" s="685">
        <v>1</v>
      </c>
      <c r="X516" s="685"/>
      <c r="Y516" s="685"/>
      <c r="Z516" s="685"/>
      <c r="AA516" s="685"/>
      <c r="AB516" s="685">
        <v>3</v>
      </c>
      <c r="AC516" s="685">
        <v>5</v>
      </c>
      <c r="AD516" s="685">
        <v>10</v>
      </c>
      <c r="AE516" s="685">
        <v>5</v>
      </c>
      <c r="AF516" s="685"/>
      <c r="AG516" s="685"/>
      <c r="AH516" s="685"/>
      <c r="AI516" s="685"/>
      <c r="AJ516" s="685"/>
      <c r="AK516" s="685"/>
    </row>
    <row r="517" spans="1:37" s="694" customFormat="1" ht="46.5" x14ac:dyDescent="0.25">
      <c r="A517" s="685">
        <v>439</v>
      </c>
      <c r="B517" s="704" t="s">
        <v>4491</v>
      </c>
      <c r="C517" s="521" t="s">
        <v>4497</v>
      </c>
      <c r="D517" s="685"/>
      <c r="E517" s="685">
        <v>20</v>
      </c>
      <c r="F517" s="685">
        <v>1</v>
      </c>
      <c r="G517" s="685">
        <v>1</v>
      </c>
      <c r="H517" s="685"/>
      <c r="I517" s="685"/>
      <c r="J517" s="685"/>
      <c r="K517" s="685"/>
      <c r="L517" s="685"/>
      <c r="M517" s="685">
        <v>1</v>
      </c>
      <c r="N517" s="685"/>
      <c r="O517" s="685"/>
      <c r="P517" s="685"/>
      <c r="Q517" s="685"/>
      <c r="R517" s="685"/>
      <c r="S517" s="685"/>
      <c r="T517" s="685"/>
      <c r="U517" s="685"/>
      <c r="V517" s="685"/>
      <c r="W517" s="685">
        <v>1</v>
      </c>
      <c r="X517" s="685"/>
      <c r="Y517" s="685"/>
      <c r="Z517" s="685"/>
      <c r="AA517" s="685"/>
      <c r="AB517" s="685">
        <v>3</v>
      </c>
      <c r="AC517" s="685">
        <v>5</v>
      </c>
      <c r="AD517" s="685">
        <v>10</v>
      </c>
      <c r="AE517" s="685">
        <v>5</v>
      </c>
      <c r="AF517" s="685"/>
      <c r="AG517" s="685"/>
      <c r="AH517" s="685"/>
      <c r="AI517" s="685"/>
      <c r="AJ517" s="685"/>
      <c r="AK517" s="685"/>
    </row>
    <row r="518" spans="1:37" s="694" customFormat="1" ht="69.75" x14ac:dyDescent="0.25">
      <c r="A518" s="685">
        <v>440</v>
      </c>
      <c r="B518" s="704" t="s">
        <v>5343</v>
      </c>
      <c r="C518" s="521" t="s">
        <v>5344</v>
      </c>
      <c r="D518" s="685"/>
      <c r="E518" s="685">
        <v>5</v>
      </c>
      <c r="F518" s="685">
        <v>1</v>
      </c>
      <c r="G518" s="685">
        <v>1</v>
      </c>
      <c r="H518" s="685"/>
      <c r="I518" s="685"/>
      <c r="J518" s="685"/>
      <c r="K518" s="685"/>
      <c r="L518" s="685">
        <v>1</v>
      </c>
      <c r="M518" s="685">
        <v>2</v>
      </c>
      <c r="N518" s="685">
        <v>2</v>
      </c>
      <c r="O518" s="685"/>
      <c r="P518" s="685">
        <v>2</v>
      </c>
      <c r="Q518" s="685"/>
      <c r="R518" s="685"/>
      <c r="S518" s="685"/>
      <c r="T518" s="685"/>
      <c r="U518" s="685"/>
      <c r="V518" s="685"/>
      <c r="W518" s="685">
        <v>1</v>
      </c>
      <c r="X518" s="685"/>
      <c r="Y518" s="685"/>
      <c r="Z518" s="685">
        <v>1</v>
      </c>
      <c r="AA518" s="685"/>
      <c r="AB518" s="685">
        <v>5</v>
      </c>
      <c r="AC518" s="685">
        <v>10</v>
      </c>
      <c r="AD518" s="685">
        <v>20</v>
      </c>
      <c r="AE518" s="685">
        <v>3</v>
      </c>
      <c r="AF518" s="685">
        <v>2</v>
      </c>
      <c r="AG518" s="685"/>
      <c r="AH518" s="685"/>
      <c r="AI518" s="685"/>
      <c r="AJ518" s="685"/>
      <c r="AK518" s="685"/>
    </row>
    <row r="519" spans="1:37" s="694" customFormat="1" ht="46.5" x14ac:dyDescent="0.25">
      <c r="A519" s="685">
        <v>441</v>
      </c>
      <c r="B519" s="704" t="s">
        <v>4493</v>
      </c>
      <c r="C519" s="521" t="s">
        <v>4499</v>
      </c>
      <c r="D519" s="685"/>
      <c r="E519" s="685">
        <v>5</v>
      </c>
      <c r="F519" s="685">
        <v>1</v>
      </c>
      <c r="G519" s="685">
        <v>1</v>
      </c>
      <c r="H519" s="685"/>
      <c r="I519" s="685"/>
      <c r="J519" s="685"/>
      <c r="K519" s="685"/>
      <c r="L519" s="685"/>
      <c r="M519" s="685"/>
      <c r="N519" s="685"/>
      <c r="O519" s="685"/>
      <c r="P519" s="685"/>
      <c r="Q519" s="685"/>
      <c r="R519" s="685"/>
      <c r="S519" s="685"/>
      <c r="T519" s="685"/>
      <c r="U519" s="685"/>
      <c r="V519" s="685"/>
      <c r="W519" s="685"/>
      <c r="X519" s="685"/>
      <c r="Y519" s="685"/>
      <c r="Z519" s="685"/>
      <c r="AA519" s="685"/>
      <c r="AB519" s="685">
        <v>2</v>
      </c>
      <c r="AC519" s="685">
        <v>5</v>
      </c>
      <c r="AD519" s="685">
        <v>10</v>
      </c>
      <c r="AE519" s="685">
        <v>2</v>
      </c>
      <c r="AF519" s="685"/>
      <c r="AG519" s="685"/>
      <c r="AH519" s="685"/>
      <c r="AI519" s="685"/>
      <c r="AJ519" s="685"/>
      <c r="AK519" s="685"/>
    </row>
    <row r="520" spans="1:37" s="694" customFormat="1" ht="69.75" x14ac:dyDescent="0.25">
      <c r="A520" s="685">
        <v>442</v>
      </c>
      <c r="B520" s="683" t="s">
        <v>2044</v>
      </c>
      <c r="C520" s="521" t="s">
        <v>3513</v>
      </c>
      <c r="D520" s="685"/>
      <c r="E520" s="685">
        <v>10</v>
      </c>
      <c r="F520" s="685">
        <v>1</v>
      </c>
      <c r="G520" s="685">
        <v>1</v>
      </c>
      <c r="H520" s="685">
        <v>1</v>
      </c>
      <c r="I520" s="685"/>
      <c r="J520" s="685">
        <v>1</v>
      </c>
      <c r="K520" s="685"/>
      <c r="L520" s="685">
        <v>1</v>
      </c>
      <c r="M520" s="685">
        <v>2</v>
      </c>
      <c r="N520" s="685">
        <v>1</v>
      </c>
      <c r="O520" s="685"/>
      <c r="P520" s="685">
        <v>1</v>
      </c>
      <c r="Q520" s="685"/>
      <c r="R520" s="685"/>
      <c r="S520" s="685"/>
      <c r="T520" s="685"/>
      <c r="U520" s="685"/>
      <c r="V520" s="685"/>
      <c r="W520" s="685"/>
      <c r="X520" s="685"/>
      <c r="Y520" s="685"/>
      <c r="Z520" s="685"/>
      <c r="AA520" s="685"/>
      <c r="AB520" s="685">
        <v>1</v>
      </c>
      <c r="AC520" s="685">
        <v>5</v>
      </c>
      <c r="AD520" s="685">
        <v>5</v>
      </c>
      <c r="AE520" s="685">
        <v>1</v>
      </c>
      <c r="AF520" s="685"/>
      <c r="AG520" s="685"/>
      <c r="AH520" s="685"/>
      <c r="AI520" s="685"/>
      <c r="AJ520" s="685"/>
      <c r="AK520" s="698"/>
    </row>
    <row r="521" spans="1:37" s="697" customFormat="1" ht="22.5" x14ac:dyDescent="0.25">
      <c r="A521" s="871"/>
      <c r="B521" s="871"/>
      <c r="C521" s="695" t="s">
        <v>97</v>
      </c>
      <c r="D521" s="696"/>
      <c r="E521" s="696">
        <f>SUM(E497:E520)</f>
        <v>209</v>
      </c>
      <c r="F521" s="696">
        <f t="shared" ref="F521:AK521" si="48">SUM(F497:F520)</f>
        <v>33</v>
      </c>
      <c r="G521" s="696">
        <f t="shared" si="48"/>
        <v>20</v>
      </c>
      <c r="H521" s="696">
        <f t="shared" si="48"/>
        <v>12</v>
      </c>
      <c r="I521" s="696">
        <f t="shared" si="48"/>
        <v>1</v>
      </c>
      <c r="J521" s="696">
        <f t="shared" si="48"/>
        <v>10</v>
      </c>
      <c r="K521" s="696">
        <f t="shared" si="48"/>
        <v>0</v>
      </c>
      <c r="L521" s="696">
        <f t="shared" si="48"/>
        <v>14</v>
      </c>
      <c r="M521" s="696">
        <f t="shared" si="48"/>
        <v>33</v>
      </c>
      <c r="N521" s="696">
        <f t="shared" si="48"/>
        <v>21</v>
      </c>
      <c r="O521" s="696">
        <f t="shared" si="48"/>
        <v>0</v>
      </c>
      <c r="P521" s="696">
        <f t="shared" si="48"/>
        <v>16</v>
      </c>
      <c r="Q521" s="696">
        <f t="shared" si="48"/>
        <v>0</v>
      </c>
      <c r="R521" s="696">
        <f t="shared" si="48"/>
        <v>0</v>
      </c>
      <c r="S521" s="696">
        <f t="shared" si="48"/>
        <v>0</v>
      </c>
      <c r="T521" s="696">
        <f t="shared" si="48"/>
        <v>0</v>
      </c>
      <c r="U521" s="696">
        <f t="shared" si="48"/>
        <v>1</v>
      </c>
      <c r="V521" s="696">
        <f t="shared" si="48"/>
        <v>0</v>
      </c>
      <c r="W521" s="696">
        <f t="shared" si="48"/>
        <v>4</v>
      </c>
      <c r="X521" s="696">
        <f t="shared" si="48"/>
        <v>0</v>
      </c>
      <c r="Y521" s="696">
        <f t="shared" si="48"/>
        <v>0</v>
      </c>
      <c r="Z521" s="696">
        <f t="shared" si="48"/>
        <v>2</v>
      </c>
      <c r="AA521" s="696">
        <f t="shared" si="48"/>
        <v>0</v>
      </c>
      <c r="AB521" s="696">
        <f t="shared" si="48"/>
        <v>48</v>
      </c>
      <c r="AC521" s="696">
        <f t="shared" si="48"/>
        <v>128</v>
      </c>
      <c r="AD521" s="696">
        <f t="shared" si="48"/>
        <v>218</v>
      </c>
      <c r="AE521" s="696">
        <f t="shared" si="48"/>
        <v>52</v>
      </c>
      <c r="AF521" s="696">
        <f t="shared" si="48"/>
        <v>8</v>
      </c>
      <c r="AG521" s="696">
        <f t="shared" si="48"/>
        <v>0</v>
      </c>
      <c r="AH521" s="696">
        <f t="shared" si="48"/>
        <v>0</v>
      </c>
      <c r="AI521" s="696">
        <f t="shared" si="48"/>
        <v>0</v>
      </c>
      <c r="AJ521" s="696">
        <f t="shared" si="48"/>
        <v>0</v>
      </c>
      <c r="AK521" s="696">
        <f t="shared" si="48"/>
        <v>0</v>
      </c>
    </row>
    <row r="522" spans="1:37" s="694" customFormat="1" ht="23.25" x14ac:dyDescent="0.25">
      <c r="A522" s="872"/>
      <c r="B522" s="872"/>
      <c r="C522" s="521" t="s">
        <v>3060</v>
      </c>
      <c r="D522" s="685">
        <v>0</v>
      </c>
      <c r="E522" s="685">
        <v>0</v>
      </c>
      <c r="F522" s="685">
        <v>0</v>
      </c>
      <c r="G522" s="685">
        <v>0</v>
      </c>
      <c r="H522" s="685">
        <v>0</v>
      </c>
      <c r="I522" s="685">
        <v>0</v>
      </c>
      <c r="J522" s="685">
        <v>0</v>
      </c>
      <c r="K522" s="685">
        <v>0</v>
      </c>
      <c r="L522" s="685">
        <v>0</v>
      </c>
      <c r="M522" s="685">
        <v>0</v>
      </c>
      <c r="N522" s="685">
        <v>0</v>
      </c>
      <c r="O522" s="685">
        <v>0</v>
      </c>
      <c r="P522" s="685">
        <v>0</v>
      </c>
      <c r="Q522" s="685">
        <v>0</v>
      </c>
      <c r="R522" s="685">
        <v>0</v>
      </c>
      <c r="S522" s="685">
        <v>0</v>
      </c>
      <c r="T522" s="685">
        <v>0</v>
      </c>
      <c r="U522" s="685">
        <v>0</v>
      </c>
      <c r="V522" s="685">
        <v>0</v>
      </c>
      <c r="W522" s="685">
        <v>0</v>
      </c>
      <c r="X522" s="685">
        <v>0</v>
      </c>
      <c r="Y522" s="685">
        <v>0</v>
      </c>
      <c r="Z522" s="685">
        <v>0</v>
      </c>
      <c r="AA522" s="685">
        <v>0</v>
      </c>
      <c r="AB522" s="685">
        <v>0</v>
      </c>
      <c r="AC522" s="685">
        <v>0</v>
      </c>
      <c r="AD522" s="685">
        <v>0</v>
      </c>
      <c r="AE522" s="685">
        <v>0</v>
      </c>
      <c r="AF522" s="685">
        <v>0</v>
      </c>
      <c r="AG522" s="685">
        <v>0</v>
      </c>
      <c r="AH522" s="685">
        <v>0</v>
      </c>
      <c r="AI522" s="685">
        <v>0</v>
      </c>
      <c r="AJ522" s="685">
        <v>0</v>
      </c>
      <c r="AK522" s="698">
        <v>0</v>
      </c>
    </row>
    <row r="523" spans="1:37" s="697" customFormat="1" ht="22.5" x14ac:dyDescent="0.25">
      <c r="A523" s="873"/>
      <c r="B523" s="873"/>
      <c r="C523" s="695" t="s">
        <v>474</v>
      </c>
      <c r="D523" s="696">
        <f>D522+D521</f>
        <v>0</v>
      </c>
      <c r="E523" s="696">
        <f t="shared" ref="E523:AK523" si="49">E522+E521</f>
        <v>209</v>
      </c>
      <c r="F523" s="696">
        <f t="shared" si="49"/>
        <v>33</v>
      </c>
      <c r="G523" s="696">
        <f t="shared" si="49"/>
        <v>20</v>
      </c>
      <c r="H523" s="696">
        <f t="shared" si="49"/>
        <v>12</v>
      </c>
      <c r="I523" s="696">
        <f t="shared" si="49"/>
        <v>1</v>
      </c>
      <c r="J523" s="696">
        <f t="shared" si="49"/>
        <v>10</v>
      </c>
      <c r="K523" s="696">
        <f t="shared" si="49"/>
        <v>0</v>
      </c>
      <c r="L523" s="696">
        <f t="shared" si="49"/>
        <v>14</v>
      </c>
      <c r="M523" s="696">
        <f t="shared" si="49"/>
        <v>33</v>
      </c>
      <c r="N523" s="696">
        <f t="shared" si="49"/>
        <v>21</v>
      </c>
      <c r="O523" s="696">
        <f t="shared" si="49"/>
        <v>0</v>
      </c>
      <c r="P523" s="696">
        <f t="shared" si="49"/>
        <v>16</v>
      </c>
      <c r="Q523" s="696">
        <f t="shared" si="49"/>
        <v>0</v>
      </c>
      <c r="R523" s="696">
        <f t="shared" si="49"/>
        <v>0</v>
      </c>
      <c r="S523" s="696">
        <f t="shared" si="49"/>
        <v>0</v>
      </c>
      <c r="T523" s="696">
        <f t="shared" si="49"/>
        <v>0</v>
      </c>
      <c r="U523" s="696">
        <f t="shared" si="49"/>
        <v>1</v>
      </c>
      <c r="V523" s="696">
        <f t="shared" si="49"/>
        <v>0</v>
      </c>
      <c r="W523" s="696">
        <f t="shared" si="49"/>
        <v>4</v>
      </c>
      <c r="X523" s="696">
        <f t="shared" si="49"/>
        <v>0</v>
      </c>
      <c r="Y523" s="696">
        <f t="shared" si="49"/>
        <v>0</v>
      </c>
      <c r="Z523" s="696">
        <f t="shared" si="49"/>
        <v>2</v>
      </c>
      <c r="AA523" s="696">
        <f t="shared" si="49"/>
        <v>0</v>
      </c>
      <c r="AB523" s="696">
        <f t="shared" si="49"/>
        <v>48</v>
      </c>
      <c r="AC523" s="696">
        <f t="shared" si="49"/>
        <v>128</v>
      </c>
      <c r="AD523" s="696">
        <f t="shared" si="49"/>
        <v>218</v>
      </c>
      <c r="AE523" s="696">
        <f t="shared" si="49"/>
        <v>52</v>
      </c>
      <c r="AF523" s="696">
        <f t="shared" si="49"/>
        <v>8</v>
      </c>
      <c r="AG523" s="696">
        <f t="shared" si="49"/>
        <v>0</v>
      </c>
      <c r="AH523" s="696">
        <f t="shared" si="49"/>
        <v>0</v>
      </c>
      <c r="AI523" s="696">
        <f t="shared" si="49"/>
        <v>0</v>
      </c>
      <c r="AJ523" s="696">
        <f t="shared" si="49"/>
        <v>0</v>
      </c>
      <c r="AK523" s="699">
        <f t="shared" si="49"/>
        <v>0</v>
      </c>
    </row>
    <row r="524" spans="1:37" s="694" customFormat="1" ht="116.25" x14ac:dyDescent="0.25">
      <c r="A524" s="685">
        <v>443</v>
      </c>
      <c r="B524" s="683" t="s">
        <v>2045</v>
      </c>
      <c r="C524" s="521" t="s">
        <v>5244</v>
      </c>
      <c r="D524" s="685"/>
      <c r="E524" s="685">
        <v>10</v>
      </c>
      <c r="F524" s="685">
        <v>1</v>
      </c>
      <c r="G524" s="685"/>
      <c r="H524" s="685"/>
      <c r="I524" s="685">
        <v>1</v>
      </c>
      <c r="J524" s="685">
        <v>1</v>
      </c>
      <c r="K524" s="685"/>
      <c r="L524" s="685">
        <v>2</v>
      </c>
      <c r="M524" s="685">
        <v>2</v>
      </c>
      <c r="N524" s="685">
        <v>2</v>
      </c>
      <c r="O524" s="685"/>
      <c r="P524" s="685">
        <v>2</v>
      </c>
      <c r="Q524" s="685"/>
      <c r="R524" s="685"/>
      <c r="S524" s="685">
        <v>1</v>
      </c>
      <c r="T524" s="685">
        <v>2</v>
      </c>
      <c r="U524" s="685"/>
      <c r="V524" s="685"/>
      <c r="W524" s="685"/>
      <c r="X524" s="685">
        <v>1</v>
      </c>
      <c r="Y524" s="685"/>
      <c r="Z524" s="685">
        <v>2</v>
      </c>
      <c r="AA524" s="685"/>
      <c r="AB524" s="685">
        <v>1</v>
      </c>
      <c r="AC524" s="685">
        <v>7</v>
      </c>
      <c r="AD524" s="685">
        <v>10</v>
      </c>
      <c r="AE524" s="685">
        <v>3</v>
      </c>
      <c r="AF524" s="685"/>
      <c r="AG524" s="685"/>
      <c r="AH524" s="685"/>
      <c r="AI524" s="685"/>
      <c r="AJ524" s="685"/>
      <c r="AK524" s="698"/>
    </row>
    <row r="525" spans="1:37" s="694" customFormat="1" ht="130.5" customHeight="1" x14ac:dyDescent="0.25">
      <c r="A525" s="685">
        <v>444</v>
      </c>
      <c r="B525" s="683" t="s">
        <v>2045</v>
      </c>
      <c r="C525" s="521" t="s">
        <v>3291</v>
      </c>
      <c r="D525" s="685"/>
      <c r="E525" s="685">
        <v>10</v>
      </c>
      <c r="F525" s="685">
        <v>1</v>
      </c>
      <c r="G525" s="685"/>
      <c r="H525" s="685"/>
      <c r="I525" s="685">
        <v>1</v>
      </c>
      <c r="J525" s="685">
        <v>1</v>
      </c>
      <c r="K525" s="685"/>
      <c r="L525" s="685">
        <v>2</v>
      </c>
      <c r="M525" s="685">
        <v>2</v>
      </c>
      <c r="N525" s="685">
        <v>2</v>
      </c>
      <c r="O525" s="685"/>
      <c r="P525" s="685">
        <v>2</v>
      </c>
      <c r="Q525" s="685"/>
      <c r="R525" s="685"/>
      <c r="S525" s="685">
        <v>1</v>
      </c>
      <c r="T525" s="685">
        <v>2</v>
      </c>
      <c r="U525" s="685"/>
      <c r="V525" s="685"/>
      <c r="W525" s="685"/>
      <c r="X525" s="685">
        <v>1</v>
      </c>
      <c r="Y525" s="685"/>
      <c r="Z525" s="685">
        <v>2</v>
      </c>
      <c r="AA525" s="685"/>
      <c r="AB525" s="685">
        <v>1</v>
      </c>
      <c r="AC525" s="685">
        <v>7</v>
      </c>
      <c r="AD525" s="685">
        <v>10</v>
      </c>
      <c r="AE525" s="685">
        <v>3</v>
      </c>
      <c r="AF525" s="685"/>
      <c r="AG525" s="685"/>
      <c r="AH525" s="685"/>
      <c r="AI525" s="685"/>
      <c r="AJ525" s="685"/>
      <c r="AK525" s="698"/>
    </row>
    <row r="526" spans="1:37" s="694" customFormat="1" ht="93" x14ac:dyDescent="0.25">
      <c r="A526" s="685">
        <v>445</v>
      </c>
      <c r="B526" s="683" t="s">
        <v>2046</v>
      </c>
      <c r="C526" s="521" t="s">
        <v>3514</v>
      </c>
      <c r="D526" s="685"/>
      <c r="E526" s="685">
        <v>5</v>
      </c>
      <c r="F526" s="685">
        <v>1</v>
      </c>
      <c r="G526" s="685">
        <v>1</v>
      </c>
      <c r="H526" s="685">
        <v>2</v>
      </c>
      <c r="I526" s="685">
        <v>1</v>
      </c>
      <c r="J526" s="685">
        <v>2</v>
      </c>
      <c r="K526" s="685"/>
      <c r="L526" s="685">
        <v>3</v>
      </c>
      <c r="M526" s="685">
        <v>2</v>
      </c>
      <c r="N526" s="685">
        <v>2</v>
      </c>
      <c r="O526" s="685"/>
      <c r="P526" s="685">
        <v>2</v>
      </c>
      <c r="Q526" s="685"/>
      <c r="R526" s="685"/>
      <c r="S526" s="685">
        <v>1</v>
      </c>
      <c r="T526" s="685">
        <v>1</v>
      </c>
      <c r="U526" s="685">
        <v>1</v>
      </c>
      <c r="V526" s="685"/>
      <c r="W526" s="685">
        <v>1</v>
      </c>
      <c r="X526" s="685">
        <v>1</v>
      </c>
      <c r="Y526" s="685">
        <v>1</v>
      </c>
      <c r="Z526" s="685">
        <v>1</v>
      </c>
      <c r="AA526" s="685"/>
      <c r="AB526" s="685">
        <v>1</v>
      </c>
      <c r="AC526" s="685">
        <v>7</v>
      </c>
      <c r="AD526" s="685">
        <v>10</v>
      </c>
      <c r="AE526" s="685">
        <v>10</v>
      </c>
      <c r="AF526" s="685">
        <v>2</v>
      </c>
      <c r="AG526" s="685"/>
      <c r="AH526" s="685"/>
      <c r="AI526" s="685"/>
      <c r="AJ526" s="685">
        <v>1</v>
      </c>
      <c r="AK526" s="698"/>
    </row>
    <row r="527" spans="1:37" s="694" customFormat="1" ht="46.5" x14ac:dyDescent="0.25">
      <c r="A527" s="685">
        <v>446</v>
      </c>
      <c r="B527" s="683" t="s">
        <v>2047</v>
      </c>
      <c r="C527" s="521" t="s">
        <v>5245</v>
      </c>
      <c r="D527" s="685"/>
      <c r="E527" s="685">
        <v>10</v>
      </c>
      <c r="F527" s="685">
        <v>1</v>
      </c>
      <c r="G527" s="685"/>
      <c r="H527" s="685">
        <v>2</v>
      </c>
      <c r="I527" s="685"/>
      <c r="J527" s="685">
        <v>2</v>
      </c>
      <c r="K527" s="685"/>
      <c r="L527" s="685">
        <v>2</v>
      </c>
      <c r="M527" s="685">
        <v>2</v>
      </c>
      <c r="N527" s="685">
        <v>2</v>
      </c>
      <c r="O527" s="685"/>
      <c r="P527" s="685">
        <v>2</v>
      </c>
      <c r="Q527" s="685"/>
      <c r="R527" s="685"/>
      <c r="S527" s="685"/>
      <c r="T527" s="685">
        <v>1</v>
      </c>
      <c r="U527" s="685"/>
      <c r="V527" s="685"/>
      <c r="W527" s="685">
        <v>1</v>
      </c>
      <c r="X527" s="685"/>
      <c r="Y527" s="685"/>
      <c r="Z527" s="685">
        <v>1</v>
      </c>
      <c r="AA527" s="685"/>
      <c r="AB527" s="685"/>
      <c r="AC527" s="685">
        <v>5</v>
      </c>
      <c r="AD527" s="685">
        <v>5</v>
      </c>
      <c r="AE527" s="685">
        <v>3</v>
      </c>
      <c r="AF527" s="685"/>
      <c r="AG527" s="685"/>
      <c r="AH527" s="685"/>
      <c r="AI527" s="685"/>
      <c r="AJ527" s="685"/>
      <c r="AK527" s="698"/>
    </row>
    <row r="528" spans="1:37" s="694" customFormat="1" ht="93" x14ac:dyDescent="0.25">
      <c r="A528" s="685">
        <v>447</v>
      </c>
      <c r="B528" s="683" t="s">
        <v>4814</v>
      </c>
      <c r="C528" s="521" t="s">
        <v>5234</v>
      </c>
      <c r="D528" s="685"/>
      <c r="E528" s="685">
        <v>10</v>
      </c>
      <c r="F528" s="685">
        <v>1</v>
      </c>
      <c r="G528" s="685"/>
      <c r="H528" s="685"/>
      <c r="I528" s="685">
        <v>1</v>
      </c>
      <c r="J528" s="685">
        <v>2</v>
      </c>
      <c r="K528" s="685"/>
      <c r="L528" s="685">
        <v>2</v>
      </c>
      <c r="M528" s="685">
        <v>2</v>
      </c>
      <c r="N528" s="685">
        <v>2</v>
      </c>
      <c r="O528" s="685"/>
      <c r="P528" s="685">
        <v>2</v>
      </c>
      <c r="Q528" s="685"/>
      <c r="R528" s="685"/>
      <c r="S528" s="685">
        <v>3</v>
      </c>
      <c r="T528" s="685">
        <v>2</v>
      </c>
      <c r="U528" s="685"/>
      <c r="V528" s="685"/>
      <c r="W528" s="685"/>
      <c r="X528" s="685"/>
      <c r="Y528" s="685"/>
      <c r="Z528" s="685">
        <v>2</v>
      </c>
      <c r="AA528" s="685"/>
      <c r="AB528" s="685">
        <v>1</v>
      </c>
      <c r="AC528" s="685">
        <v>10</v>
      </c>
      <c r="AD528" s="685">
        <v>10</v>
      </c>
      <c r="AE528" s="685">
        <v>5</v>
      </c>
      <c r="AF528" s="685"/>
      <c r="AG528" s="685"/>
      <c r="AH528" s="685"/>
      <c r="AI528" s="685"/>
      <c r="AJ528" s="685"/>
      <c r="AK528" s="698"/>
    </row>
    <row r="529" spans="1:37" s="694" customFormat="1" ht="93" x14ac:dyDescent="0.25">
      <c r="A529" s="685">
        <v>448</v>
      </c>
      <c r="B529" s="683" t="s">
        <v>2048</v>
      </c>
      <c r="C529" s="521" t="s">
        <v>5246</v>
      </c>
      <c r="D529" s="685"/>
      <c r="E529" s="685">
        <v>5</v>
      </c>
      <c r="F529" s="685">
        <v>1</v>
      </c>
      <c r="G529" s="685"/>
      <c r="H529" s="685"/>
      <c r="I529" s="685">
        <v>1</v>
      </c>
      <c r="J529" s="685">
        <v>1</v>
      </c>
      <c r="K529" s="685"/>
      <c r="L529" s="685">
        <v>1</v>
      </c>
      <c r="M529" s="685">
        <v>2</v>
      </c>
      <c r="N529" s="685">
        <v>2</v>
      </c>
      <c r="O529" s="685"/>
      <c r="P529" s="685"/>
      <c r="Q529" s="685"/>
      <c r="R529" s="685"/>
      <c r="S529" s="685">
        <v>2</v>
      </c>
      <c r="T529" s="685">
        <v>2</v>
      </c>
      <c r="U529" s="685"/>
      <c r="V529" s="685"/>
      <c r="W529" s="685"/>
      <c r="X529" s="685">
        <v>1</v>
      </c>
      <c r="Y529" s="685"/>
      <c r="Z529" s="685">
        <v>2</v>
      </c>
      <c r="AA529" s="685"/>
      <c r="AB529" s="685"/>
      <c r="AC529" s="685">
        <v>7</v>
      </c>
      <c r="AD529" s="685">
        <v>10</v>
      </c>
      <c r="AE529" s="685">
        <v>5</v>
      </c>
      <c r="AF529" s="685"/>
      <c r="AG529" s="685"/>
      <c r="AH529" s="685"/>
      <c r="AI529" s="685"/>
      <c r="AJ529" s="685"/>
      <c r="AK529" s="698"/>
    </row>
    <row r="530" spans="1:37" s="694" customFormat="1" ht="93" x14ac:dyDescent="0.25">
      <c r="A530" s="685">
        <v>449</v>
      </c>
      <c r="B530" s="683" t="s">
        <v>2049</v>
      </c>
      <c r="C530" s="521" t="s">
        <v>4597</v>
      </c>
      <c r="D530" s="685"/>
      <c r="E530" s="685">
        <v>10</v>
      </c>
      <c r="F530" s="685">
        <v>1</v>
      </c>
      <c r="G530" s="685"/>
      <c r="H530" s="685"/>
      <c r="I530" s="685"/>
      <c r="J530" s="685">
        <v>2</v>
      </c>
      <c r="K530" s="685"/>
      <c r="L530" s="685">
        <v>2</v>
      </c>
      <c r="M530" s="685">
        <v>2</v>
      </c>
      <c r="N530" s="685">
        <v>2</v>
      </c>
      <c r="O530" s="685"/>
      <c r="P530" s="685">
        <v>2</v>
      </c>
      <c r="Q530" s="685"/>
      <c r="R530" s="685"/>
      <c r="S530" s="685">
        <v>1</v>
      </c>
      <c r="T530" s="685">
        <v>1</v>
      </c>
      <c r="U530" s="685"/>
      <c r="V530" s="685"/>
      <c r="W530" s="685"/>
      <c r="X530" s="685"/>
      <c r="Y530" s="685"/>
      <c r="Z530" s="685">
        <v>2</v>
      </c>
      <c r="AA530" s="685"/>
      <c r="AB530" s="685">
        <v>1</v>
      </c>
      <c r="AC530" s="685">
        <v>7</v>
      </c>
      <c r="AD530" s="685">
        <v>10</v>
      </c>
      <c r="AE530" s="685">
        <v>3</v>
      </c>
      <c r="AF530" s="685"/>
      <c r="AG530" s="685"/>
      <c r="AH530" s="685"/>
      <c r="AI530" s="685"/>
      <c r="AJ530" s="685"/>
      <c r="AK530" s="698"/>
    </row>
    <row r="531" spans="1:37" s="694" customFormat="1" ht="93" x14ac:dyDescent="0.25">
      <c r="A531" s="685">
        <v>450</v>
      </c>
      <c r="B531" s="683" t="s">
        <v>1399</v>
      </c>
      <c r="C531" s="521" t="s">
        <v>5247</v>
      </c>
      <c r="D531" s="685"/>
      <c r="E531" s="685">
        <v>10</v>
      </c>
      <c r="F531" s="685">
        <v>2</v>
      </c>
      <c r="G531" s="685">
        <v>2</v>
      </c>
      <c r="H531" s="685"/>
      <c r="I531" s="685">
        <v>1</v>
      </c>
      <c r="J531" s="685">
        <v>1</v>
      </c>
      <c r="K531" s="685"/>
      <c r="L531" s="685"/>
      <c r="M531" s="685">
        <v>4</v>
      </c>
      <c r="N531" s="685"/>
      <c r="O531" s="685"/>
      <c r="P531" s="685"/>
      <c r="Q531" s="685"/>
      <c r="R531" s="685"/>
      <c r="S531" s="685">
        <v>1</v>
      </c>
      <c r="T531" s="685">
        <v>1</v>
      </c>
      <c r="U531" s="685">
        <v>1</v>
      </c>
      <c r="V531" s="685"/>
      <c r="W531" s="685">
        <v>1</v>
      </c>
      <c r="X531" s="685"/>
      <c r="Y531" s="685"/>
      <c r="Z531" s="685">
        <v>1</v>
      </c>
      <c r="AA531" s="685"/>
      <c r="AB531" s="685"/>
      <c r="AC531" s="685"/>
      <c r="AD531" s="685">
        <v>5</v>
      </c>
      <c r="AE531" s="685">
        <v>2</v>
      </c>
      <c r="AF531" s="685"/>
      <c r="AG531" s="685"/>
      <c r="AH531" s="685"/>
      <c r="AI531" s="685"/>
      <c r="AJ531" s="685"/>
      <c r="AK531" s="698"/>
    </row>
    <row r="532" spans="1:37" s="694" customFormat="1" ht="93" x14ac:dyDescent="0.25">
      <c r="A532" s="685">
        <v>451</v>
      </c>
      <c r="B532" s="683" t="s">
        <v>431</v>
      </c>
      <c r="C532" s="521" t="s">
        <v>5235</v>
      </c>
      <c r="D532" s="685"/>
      <c r="E532" s="685">
        <v>5</v>
      </c>
      <c r="F532" s="685">
        <v>1</v>
      </c>
      <c r="G532" s="685"/>
      <c r="H532" s="685"/>
      <c r="I532" s="685"/>
      <c r="J532" s="685">
        <v>1</v>
      </c>
      <c r="K532" s="685"/>
      <c r="L532" s="685">
        <v>1</v>
      </c>
      <c r="M532" s="685"/>
      <c r="N532" s="685">
        <v>1</v>
      </c>
      <c r="O532" s="685"/>
      <c r="P532" s="685"/>
      <c r="Q532" s="685"/>
      <c r="R532" s="685"/>
      <c r="S532" s="685">
        <v>1</v>
      </c>
      <c r="T532" s="685">
        <v>1</v>
      </c>
      <c r="U532" s="685"/>
      <c r="V532" s="685"/>
      <c r="W532" s="685"/>
      <c r="X532" s="685">
        <v>1</v>
      </c>
      <c r="Y532" s="685"/>
      <c r="Z532" s="685">
        <v>1</v>
      </c>
      <c r="AA532" s="685">
        <v>1</v>
      </c>
      <c r="AB532" s="685"/>
      <c r="AC532" s="685">
        <v>5</v>
      </c>
      <c r="AD532" s="685"/>
      <c r="AE532" s="685"/>
      <c r="AF532" s="685"/>
      <c r="AG532" s="685"/>
      <c r="AH532" s="685"/>
      <c r="AI532" s="685"/>
      <c r="AJ532" s="685"/>
      <c r="AK532" s="698"/>
    </row>
    <row r="533" spans="1:37" s="694" customFormat="1" ht="93" x14ac:dyDescent="0.25">
      <c r="A533" s="685">
        <v>452</v>
      </c>
      <c r="B533" s="683" t="s">
        <v>2050</v>
      </c>
      <c r="C533" s="521" t="s">
        <v>5248</v>
      </c>
      <c r="D533" s="685"/>
      <c r="E533" s="685">
        <v>10</v>
      </c>
      <c r="F533" s="685">
        <v>2</v>
      </c>
      <c r="G533" s="685">
        <v>1</v>
      </c>
      <c r="H533" s="685"/>
      <c r="I533" s="685"/>
      <c r="J533" s="685">
        <v>2</v>
      </c>
      <c r="K533" s="685"/>
      <c r="L533" s="685">
        <v>2</v>
      </c>
      <c r="M533" s="685">
        <v>2</v>
      </c>
      <c r="N533" s="685">
        <v>2</v>
      </c>
      <c r="O533" s="685"/>
      <c r="P533" s="685">
        <v>5</v>
      </c>
      <c r="Q533" s="685"/>
      <c r="R533" s="685"/>
      <c r="S533" s="685">
        <v>1</v>
      </c>
      <c r="T533" s="685">
        <v>1</v>
      </c>
      <c r="U533" s="685">
        <v>1</v>
      </c>
      <c r="V533" s="685"/>
      <c r="W533" s="685"/>
      <c r="X533" s="685"/>
      <c r="Y533" s="685"/>
      <c r="Z533" s="685"/>
      <c r="AA533" s="685">
        <v>2</v>
      </c>
      <c r="AB533" s="685">
        <v>1</v>
      </c>
      <c r="AC533" s="685">
        <v>10</v>
      </c>
      <c r="AD533" s="685">
        <v>30</v>
      </c>
      <c r="AE533" s="685">
        <v>20</v>
      </c>
      <c r="AF533" s="685">
        <v>2</v>
      </c>
      <c r="AG533" s="685"/>
      <c r="AH533" s="685"/>
      <c r="AI533" s="685"/>
      <c r="AJ533" s="685"/>
      <c r="AK533" s="698"/>
    </row>
    <row r="534" spans="1:37" s="694" customFormat="1" ht="69.75" x14ac:dyDescent="0.25">
      <c r="A534" s="685">
        <v>453</v>
      </c>
      <c r="B534" s="683" t="s">
        <v>432</v>
      </c>
      <c r="C534" s="521" t="s">
        <v>3292</v>
      </c>
      <c r="D534" s="685"/>
      <c r="E534" s="685">
        <v>3</v>
      </c>
      <c r="F534" s="685">
        <v>1</v>
      </c>
      <c r="G534" s="685"/>
      <c r="H534" s="685"/>
      <c r="I534" s="685"/>
      <c r="J534" s="685">
        <v>1</v>
      </c>
      <c r="K534" s="685"/>
      <c r="L534" s="685">
        <v>1</v>
      </c>
      <c r="M534" s="685">
        <v>2</v>
      </c>
      <c r="N534" s="685">
        <v>1</v>
      </c>
      <c r="O534" s="685"/>
      <c r="P534" s="685">
        <v>1</v>
      </c>
      <c r="Q534" s="685"/>
      <c r="R534" s="685"/>
      <c r="S534" s="685"/>
      <c r="T534" s="685"/>
      <c r="U534" s="685"/>
      <c r="V534" s="685"/>
      <c r="W534" s="685"/>
      <c r="X534" s="685"/>
      <c r="Y534" s="685"/>
      <c r="Z534" s="685"/>
      <c r="AA534" s="685"/>
      <c r="AB534" s="685"/>
      <c r="AC534" s="685">
        <v>5</v>
      </c>
      <c r="AD534" s="685">
        <v>5</v>
      </c>
      <c r="AE534" s="685">
        <v>1</v>
      </c>
      <c r="AF534" s="685"/>
      <c r="AG534" s="685"/>
      <c r="AH534" s="685"/>
      <c r="AI534" s="685"/>
      <c r="AJ534" s="685"/>
      <c r="AK534" s="698"/>
    </row>
    <row r="535" spans="1:37" s="694" customFormat="1" ht="139.5" x14ac:dyDescent="0.25">
      <c r="A535" s="685">
        <v>454</v>
      </c>
      <c r="B535" s="683" t="s">
        <v>2051</v>
      </c>
      <c r="C535" s="521" t="s">
        <v>5249</v>
      </c>
      <c r="D535" s="685"/>
      <c r="E535" s="685">
        <v>10</v>
      </c>
      <c r="F535" s="685">
        <v>1</v>
      </c>
      <c r="G535" s="685"/>
      <c r="H535" s="685"/>
      <c r="I535" s="685"/>
      <c r="J535" s="685">
        <v>2</v>
      </c>
      <c r="K535" s="685"/>
      <c r="L535" s="685">
        <v>2</v>
      </c>
      <c r="M535" s="685">
        <v>2</v>
      </c>
      <c r="N535" s="685">
        <v>2</v>
      </c>
      <c r="O535" s="685"/>
      <c r="P535" s="685">
        <v>2</v>
      </c>
      <c r="Q535" s="685"/>
      <c r="R535" s="685"/>
      <c r="S535" s="685">
        <v>2</v>
      </c>
      <c r="T535" s="685"/>
      <c r="U535" s="685"/>
      <c r="V535" s="685"/>
      <c r="W535" s="685"/>
      <c r="X535" s="685"/>
      <c r="Y535" s="685"/>
      <c r="Z535" s="685">
        <v>2</v>
      </c>
      <c r="AA535" s="685"/>
      <c r="AB535" s="685">
        <v>1</v>
      </c>
      <c r="AC535" s="685">
        <v>7</v>
      </c>
      <c r="AD535" s="685">
        <v>10</v>
      </c>
      <c r="AE535" s="685">
        <v>3</v>
      </c>
      <c r="AF535" s="685"/>
      <c r="AG535" s="685"/>
      <c r="AH535" s="685"/>
      <c r="AI535" s="685"/>
      <c r="AJ535" s="685"/>
      <c r="AK535" s="698"/>
    </row>
    <row r="536" spans="1:37" s="694" customFormat="1" ht="69.75" x14ac:dyDescent="0.25">
      <c r="A536" s="685">
        <v>455</v>
      </c>
      <c r="B536" s="683" t="s">
        <v>2051</v>
      </c>
      <c r="C536" s="521" t="s">
        <v>4598</v>
      </c>
      <c r="D536" s="685"/>
      <c r="E536" s="685">
        <v>10</v>
      </c>
      <c r="F536" s="685">
        <v>1</v>
      </c>
      <c r="G536" s="685"/>
      <c r="H536" s="685"/>
      <c r="I536" s="685"/>
      <c r="J536" s="685">
        <v>1</v>
      </c>
      <c r="K536" s="685"/>
      <c r="L536" s="685">
        <v>1</v>
      </c>
      <c r="M536" s="685">
        <v>2</v>
      </c>
      <c r="N536" s="685">
        <v>1</v>
      </c>
      <c r="O536" s="685"/>
      <c r="P536" s="685">
        <v>1</v>
      </c>
      <c r="Q536" s="685"/>
      <c r="R536" s="685"/>
      <c r="S536" s="685">
        <v>1</v>
      </c>
      <c r="T536" s="685"/>
      <c r="U536" s="685"/>
      <c r="V536" s="685"/>
      <c r="W536" s="685">
        <v>1</v>
      </c>
      <c r="X536" s="685">
        <v>1</v>
      </c>
      <c r="Y536" s="685"/>
      <c r="Z536" s="685">
        <v>1</v>
      </c>
      <c r="AA536" s="685"/>
      <c r="AB536" s="685">
        <v>1</v>
      </c>
      <c r="AC536" s="685">
        <v>5</v>
      </c>
      <c r="AD536" s="685">
        <v>5</v>
      </c>
      <c r="AE536" s="685">
        <v>1</v>
      </c>
      <c r="AF536" s="685"/>
      <c r="AG536" s="685"/>
      <c r="AH536" s="685"/>
      <c r="AI536" s="685"/>
      <c r="AJ536" s="685"/>
      <c r="AK536" s="698"/>
    </row>
    <row r="537" spans="1:37" s="694" customFormat="1" ht="69.75" x14ac:dyDescent="0.25">
      <c r="A537" s="685">
        <v>456</v>
      </c>
      <c r="B537" s="683" t="s">
        <v>2052</v>
      </c>
      <c r="C537" s="521" t="s">
        <v>4599</v>
      </c>
      <c r="D537" s="685"/>
      <c r="E537" s="685">
        <v>6</v>
      </c>
      <c r="F537" s="685">
        <v>1</v>
      </c>
      <c r="G537" s="685"/>
      <c r="H537" s="685"/>
      <c r="I537" s="685"/>
      <c r="J537" s="685">
        <v>1</v>
      </c>
      <c r="K537" s="685"/>
      <c r="L537" s="685">
        <v>1</v>
      </c>
      <c r="M537" s="685">
        <v>2</v>
      </c>
      <c r="N537" s="685">
        <v>1</v>
      </c>
      <c r="O537" s="685"/>
      <c r="P537" s="685">
        <v>5</v>
      </c>
      <c r="Q537" s="685"/>
      <c r="R537" s="685"/>
      <c r="S537" s="685">
        <v>1</v>
      </c>
      <c r="T537" s="685"/>
      <c r="U537" s="685"/>
      <c r="V537" s="685"/>
      <c r="W537" s="685"/>
      <c r="X537" s="685">
        <v>1</v>
      </c>
      <c r="Y537" s="685"/>
      <c r="Z537" s="685">
        <v>1</v>
      </c>
      <c r="AA537" s="685"/>
      <c r="AB537" s="685">
        <v>1</v>
      </c>
      <c r="AC537" s="685">
        <v>10</v>
      </c>
      <c r="AD537" s="685">
        <v>5</v>
      </c>
      <c r="AE537" s="685">
        <v>5</v>
      </c>
      <c r="AF537" s="685"/>
      <c r="AG537" s="685"/>
      <c r="AH537" s="685"/>
      <c r="AI537" s="685"/>
      <c r="AJ537" s="685"/>
      <c r="AK537" s="698"/>
    </row>
    <row r="538" spans="1:37" s="694" customFormat="1" ht="69.75" x14ac:dyDescent="0.25">
      <c r="A538" s="685">
        <v>457</v>
      </c>
      <c r="B538" s="683" t="s">
        <v>2053</v>
      </c>
      <c r="C538" s="521" t="s">
        <v>3293</v>
      </c>
      <c r="D538" s="685"/>
      <c r="E538" s="685">
        <v>5</v>
      </c>
      <c r="F538" s="685">
        <v>1</v>
      </c>
      <c r="G538" s="685"/>
      <c r="H538" s="685"/>
      <c r="I538" s="685">
        <v>1</v>
      </c>
      <c r="J538" s="685">
        <v>1</v>
      </c>
      <c r="K538" s="685"/>
      <c r="L538" s="685">
        <v>1</v>
      </c>
      <c r="M538" s="685">
        <v>2</v>
      </c>
      <c r="N538" s="685">
        <v>1</v>
      </c>
      <c r="O538" s="685"/>
      <c r="P538" s="685">
        <v>1</v>
      </c>
      <c r="Q538" s="685"/>
      <c r="R538" s="685"/>
      <c r="S538" s="685"/>
      <c r="T538" s="685">
        <v>1</v>
      </c>
      <c r="U538" s="685"/>
      <c r="V538" s="685"/>
      <c r="W538" s="685"/>
      <c r="X538" s="685">
        <v>1</v>
      </c>
      <c r="Y538" s="685"/>
      <c r="Z538" s="685">
        <v>1</v>
      </c>
      <c r="AA538" s="685"/>
      <c r="AB538" s="685">
        <v>1</v>
      </c>
      <c r="AC538" s="685">
        <v>5</v>
      </c>
      <c r="AD538" s="685">
        <v>5</v>
      </c>
      <c r="AE538" s="685">
        <v>1</v>
      </c>
      <c r="AF538" s="685"/>
      <c r="AG538" s="685"/>
      <c r="AH538" s="685"/>
      <c r="AI538" s="685"/>
      <c r="AJ538" s="685"/>
      <c r="AK538" s="698"/>
    </row>
    <row r="539" spans="1:37" s="694" customFormat="1" ht="69.75" x14ac:dyDescent="0.25">
      <c r="A539" s="685">
        <v>458</v>
      </c>
      <c r="B539" s="683" t="s">
        <v>2054</v>
      </c>
      <c r="C539" s="521" t="s">
        <v>4600</v>
      </c>
      <c r="D539" s="685"/>
      <c r="E539" s="685">
        <v>5</v>
      </c>
      <c r="F539" s="685">
        <v>1</v>
      </c>
      <c r="G539" s="685"/>
      <c r="H539" s="685">
        <v>1</v>
      </c>
      <c r="I539" s="685"/>
      <c r="J539" s="685">
        <v>1</v>
      </c>
      <c r="K539" s="685"/>
      <c r="L539" s="685">
        <v>1</v>
      </c>
      <c r="M539" s="685">
        <v>2</v>
      </c>
      <c r="N539" s="685">
        <v>1</v>
      </c>
      <c r="O539" s="685"/>
      <c r="P539" s="685">
        <v>1</v>
      </c>
      <c r="Q539" s="685"/>
      <c r="R539" s="685"/>
      <c r="S539" s="685"/>
      <c r="T539" s="685"/>
      <c r="U539" s="685"/>
      <c r="V539" s="685"/>
      <c r="W539" s="685"/>
      <c r="X539" s="685"/>
      <c r="Y539" s="685"/>
      <c r="Z539" s="685">
        <v>1</v>
      </c>
      <c r="AA539" s="685"/>
      <c r="AB539" s="685">
        <v>1</v>
      </c>
      <c r="AC539" s="685">
        <v>5</v>
      </c>
      <c r="AD539" s="685">
        <v>5</v>
      </c>
      <c r="AE539" s="685">
        <v>1</v>
      </c>
      <c r="AF539" s="685"/>
      <c r="AG539" s="685"/>
      <c r="AH539" s="685"/>
      <c r="AI539" s="685"/>
      <c r="AJ539" s="685"/>
      <c r="AK539" s="698"/>
    </row>
    <row r="540" spans="1:37" s="694" customFormat="1" ht="69.75" x14ac:dyDescent="0.25">
      <c r="A540" s="685">
        <v>459</v>
      </c>
      <c r="B540" s="683" t="s">
        <v>433</v>
      </c>
      <c r="C540" s="521" t="s">
        <v>4601</v>
      </c>
      <c r="D540" s="685"/>
      <c r="E540" s="685">
        <v>5</v>
      </c>
      <c r="F540" s="685">
        <v>1</v>
      </c>
      <c r="G540" s="685"/>
      <c r="H540" s="685"/>
      <c r="I540" s="685">
        <v>1</v>
      </c>
      <c r="J540" s="685">
        <v>1</v>
      </c>
      <c r="K540" s="685"/>
      <c r="L540" s="685">
        <v>1</v>
      </c>
      <c r="M540" s="685">
        <v>2</v>
      </c>
      <c r="N540" s="685">
        <v>1</v>
      </c>
      <c r="O540" s="685"/>
      <c r="P540" s="685">
        <v>5</v>
      </c>
      <c r="Q540" s="685"/>
      <c r="R540" s="685"/>
      <c r="S540" s="685">
        <v>1</v>
      </c>
      <c r="T540" s="685">
        <v>1</v>
      </c>
      <c r="U540" s="685"/>
      <c r="V540" s="685"/>
      <c r="W540" s="685"/>
      <c r="X540" s="685">
        <v>1</v>
      </c>
      <c r="Y540" s="685"/>
      <c r="Z540" s="685">
        <v>1</v>
      </c>
      <c r="AA540" s="685"/>
      <c r="AB540" s="685">
        <v>1</v>
      </c>
      <c r="AC540" s="685">
        <v>5</v>
      </c>
      <c r="AD540" s="685">
        <v>5</v>
      </c>
      <c r="AE540" s="685">
        <v>1</v>
      </c>
      <c r="AF540" s="685">
        <v>2</v>
      </c>
      <c r="AG540" s="685"/>
      <c r="AH540" s="685"/>
      <c r="AI540" s="685"/>
      <c r="AJ540" s="685"/>
      <c r="AK540" s="698"/>
    </row>
    <row r="541" spans="1:37" s="694" customFormat="1" ht="69.75" x14ac:dyDescent="0.25">
      <c r="A541" s="685">
        <v>460</v>
      </c>
      <c r="B541" s="683" t="s">
        <v>2055</v>
      </c>
      <c r="C541" s="521" t="s">
        <v>3294</v>
      </c>
      <c r="D541" s="685"/>
      <c r="E541" s="685">
        <v>10</v>
      </c>
      <c r="F541" s="685">
        <v>1</v>
      </c>
      <c r="G541" s="685">
        <v>1</v>
      </c>
      <c r="H541" s="685">
        <v>1</v>
      </c>
      <c r="I541" s="685">
        <v>1</v>
      </c>
      <c r="J541" s="685">
        <v>1</v>
      </c>
      <c r="K541" s="685"/>
      <c r="L541" s="685">
        <v>1</v>
      </c>
      <c r="M541" s="685">
        <v>2</v>
      </c>
      <c r="N541" s="685"/>
      <c r="O541" s="685"/>
      <c r="P541" s="685">
        <v>2</v>
      </c>
      <c r="Q541" s="685"/>
      <c r="R541" s="685"/>
      <c r="S541" s="685">
        <v>1</v>
      </c>
      <c r="T541" s="685">
        <v>1</v>
      </c>
      <c r="U541" s="685"/>
      <c r="V541" s="685"/>
      <c r="W541" s="685">
        <v>1</v>
      </c>
      <c r="X541" s="685">
        <v>1</v>
      </c>
      <c r="Y541" s="685">
        <v>1</v>
      </c>
      <c r="Z541" s="685">
        <v>2</v>
      </c>
      <c r="AA541" s="685"/>
      <c r="AB541" s="685">
        <v>2</v>
      </c>
      <c r="AC541" s="685">
        <v>5</v>
      </c>
      <c r="AD541" s="685">
        <v>5</v>
      </c>
      <c r="AE541" s="685">
        <v>10</v>
      </c>
      <c r="AF541" s="685">
        <v>2</v>
      </c>
      <c r="AG541" s="685"/>
      <c r="AH541" s="685"/>
      <c r="AI541" s="685"/>
      <c r="AJ541" s="685"/>
      <c r="AK541" s="698"/>
    </row>
    <row r="542" spans="1:37" s="694" customFormat="1" ht="93" x14ac:dyDescent="0.25">
      <c r="A542" s="685">
        <v>461</v>
      </c>
      <c r="B542" s="683" t="s">
        <v>2056</v>
      </c>
      <c r="C542" s="521" t="s">
        <v>3295</v>
      </c>
      <c r="D542" s="685"/>
      <c r="E542" s="685">
        <v>5</v>
      </c>
      <c r="F542" s="685">
        <v>1</v>
      </c>
      <c r="G542" s="685"/>
      <c r="H542" s="685"/>
      <c r="I542" s="685">
        <v>1</v>
      </c>
      <c r="J542" s="685">
        <v>1</v>
      </c>
      <c r="K542" s="685"/>
      <c r="L542" s="685">
        <v>1</v>
      </c>
      <c r="M542" s="685">
        <v>2</v>
      </c>
      <c r="N542" s="685">
        <v>1</v>
      </c>
      <c r="O542" s="685"/>
      <c r="P542" s="685">
        <v>1</v>
      </c>
      <c r="Q542" s="685"/>
      <c r="R542" s="685"/>
      <c r="S542" s="685">
        <v>1</v>
      </c>
      <c r="T542" s="685"/>
      <c r="U542" s="685"/>
      <c r="V542" s="685"/>
      <c r="W542" s="685"/>
      <c r="X542" s="685">
        <v>1</v>
      </c>
      <c r="Y542" s="685"/>
      <c r="Z542" s="685">
        <v>1</v>
      </c>
      <c r="AA542" s="685"/>
      <c r="AB542" s="685"/>
      <c r="AC542" s="685">
        <v>5</v>
      </c>
      <c r="AD542" s="685">
        <v>1</v>
      </c>
      <c r="AE542" s="685"/>
      <c r="AF542" s="685"/>
      <c r="AG542" s="685"/>
      <c r="AH542" s="685"/>
      <c r="AI542" s="685"/>
      <c r="AJ542" s="685"/>
      <c r="AK542" s="698"/>
    </row>
    <row r="543" spans="1:37" s="694" customFormat="1" ht="46.5" x14ac:dyDescent="0.25">
      <c r="A543" s="685">
        <v>462</v>
      </c>
      <c r="B543" s="683" t="s">
        <v>2057</v>
      </c>
      <c r="C543" s="521" t="s">
        <v>4518</v>
      </c>
      <c r="D543" s="685"/>
      <c r="E543" s="685">
        <v>4</v>
      </c>
      <c r="F543" s="685">
        <v>1</v>
      </c>
      <c r="G543" s="685"/>
      <c r="H543" s="685"/>
      <c r="I543" s="685"/>
      <c r="J543" s="685"/>
      <c r="K543" s="685"/>
      <c r="L543" s="685"/>
      <c r="M543" s="685">
        <v>1</v>
      </c>
      <c r="N543" s="685">
        <v>2</v>
      </c>
      <c r="O543" s="685"/>
      <c r="P543" s="685"/>
      <c r="Q543" s="685"/>
      <c r="R543" s="685"/>
      <c r="S543" s="685"/>
      <c r="T543" s="685"/>
      <c r="U543" s="685"/>
      <c r="V543" s="685"/>
      <c r="W543" s="685"/>
      <c r="X543" s="685"/>
      <c r="Y543" s="685"/>
      <c r="Z543" s="685">
        <v>1</v>
      </c>
      <c r="AA543" s="685"/>
      <c r="AB543" s="685"/>
      <c r="AC543" s="685">
        <v>4</v>
      </c>
      <c r="AD543" s="685"/>
      <c r="AE543" s="685">
        <v>3</v>
      </c>
      <c r="AF543" s="685"/>
      <c r="AG543" s="685"/>
      <c r="AH543" s="685"/>
      <c r="AI543" s="685"/>
      <c r="AJ543" s="685"/>
      <c r="AK543" s="698"/>
    </row>
    <row r="544" spans="1:37" s="694" customFormat="1" ht="93" x14ac:dyDescent="0.25">
      <c r="A544" s="685">
        <v>463</v>
      </c>
      <c r="B544" s="683" t="s">
        <v>2058</v>
      </c>
      <c r="C544" s="521" t="s">
        <v>3515</v>
      </c>
      <c r="D544" s="685"/>
      <c r="E544" s="685">
        <v>5</v>
      </c>
      <c r="F544" s="685">
        <v>1</v>
      </c>
      <c r="G544" s="685"/>
      <c r="H544" s="685"/>
      <c r="I544" s="685"/>
      <c r="J544" s="685"/>
      <c r="K544" s="685"/>
      <c r="L544" s="685"/>
      <c r="M544" s="685">
        <v>1</v>
      </c>
      <c r="N544" s="685">
        <v>2</v>
      </c>
      <c r="O544" s="685"/>
      <c r="P544" s="685"/>
      <c r="Q544" s="685"/>
      <c r="R544" s="685"/>
      <c r="S544" s="685"/>
      <c r="T544" s="685"/>
      <c r="U544" s="685"/>
      <c r="V544" s="685"/>
      <c r="W544" s="685"/>
      <c r="X544" s="685"/>
      <c r="Y544" s="685"/>
      <c r="Z544" s="685">
        <v>1</v>
      </c>
      <c r="AA544" s="685"/>
      <c r="AB544" s="685"/>
      <c r="AC544" s="685">
        <v>5</v>
      </c>
      <c r="AD544" s="685"/>
      <c r="AE544" s="685">
        <v>3</v>
      </c>
      <c r="AF544" s="685"/>
      <c r="AG544" s="685"/>
      <c r="AH544" s="685"/>
      <c r="AI544" s="685"/>
      <c r="AJ544" s="685"/>
      <c r="AK544" s="698"/>
    </row>
    <row r="545" spans="1:37" s="694" customFormat="1" ht="46.5" x14ac:dyDescent="0.25">
      <c r="A545" s="685">
        <v>464</v>
      </c>
      <c r="B545" s="702" t="s">
        <v>5236</v>
      </c>
      <c r="C545" s="521" t="s">
        <v>5241</v>
      </c>
      <c r="D545" s="685"/>
      <c r="E545" s="685">
        <v>10</v>
      </c>
      <c r="F545" s="685">
        <v>1</v>
      </c>
      <c r="G545" s="685"/>
      <c r="H545" s="685"/>
      <c r="I545" s="685"/>
      <c r="J545" s="685">
        <v>1</v>
      </c>
      <c r="K545" s="685"/>
      <c r="L545" s="685">
        <v>1</v>
      </c>
      <c r="M545" s="685">
        <v>2</v>
      </c>
      <c r="N545" s="685">
        <v>1</v>
      </c>
      <c r="O545" s="685"/>
      <c r="P545" s="685">
        <v>1</v>
      </c>
      <c r="Q545" s="685"/>
      <c r="R545" s="685"/>
      <c r="S545" s="685">
        <v>1</v>
      </c>
      <c r="T545" s="685"/>
      <c r="U545" s="685"/>
      <c r="V545" s="685"/>
      <c r="W545" s="685"/>
      <c r="X545" s="685"/>
      <c r="Y545" s="685"/>
      <c r="Z545" s="685">
        <v>1</v>
      </c>
      <c r="AA545" s="685"/>
      <c r="AB545" s="685">
        <v>1</v>
      </c>
      <c r="AC545" s="685">
        <v>5</v>
      </c>
      <c r="AD545" s="685">
        <v>5</v>
      </c>
      <c r="AE545" s="685">
        <v>1</v>
      </c>
      <c r="AF545" s="685"/>
      <c r="AG545" s="685"/>
      <c r="AH545" s="685"/>
      <c r="AI545" s="685"/>
      <c r="AJ545" s="685"/>
      <c r="AK545" s="685"/>
    </row>
    <row r="546" spans="1:37" s="694" customFormat="1" ht="46.5" x14ac:dyDescent="0.25">
      <c r="A546" s="685">
        <v>465</v>
      </c>
      <c r="B546" s="702" t="s">
        <v>5238</v>
      </c>
      <c r="C546" s="521" t="s">
        <v>5240</v>
      </c>
      <c r="D546" s="685"/>
      <c r="E546" s="685">
        <v>5</v>
      </c>
      <c r="F546" s="685">
        <v>1</v>
      </c>
      <c r="G546" s="685"/>
      <c r="H546" s="685"/>
      <c r="I546" s="685"/>
      <c r="J546" s="685"/>
      <c r="K546" s="685"/>
      <c r="L546" s="685"/>
      <c r="M546" s="685"/>
      <c r="N546" s="685">
        <v>2</v>
      </c>
      <c r="O546" s="685"/>
      <c r="P546" s="685"/>
      <c r="Q546" s="685"/>
      <c r="R546" s="685"/>
      <c r="S546" s="685"/>
      <c r="T546" s="685"/>
      <c r="U546" s="685"/>
      <c r="V546" s="685"/>
      <c r="W546" s="685">
        <v>1</v>
      </c>
      <c r="X546" s="685"/>
      <c r="Y546" s="685"/>
      <c r="Z546" s="685"/>
      <c r="AA546" s="685"/>
      <c r="AB546" s="685">
        <v>3</v>
      </c>
      <c r="AC546" s="685">
        <v>5</v>
      </c>
      <c r="AD546" s="685">
        <v>10</v>
      </c>
      <c r="AE546" s="685">
        <v>2</v>
      </c>
      <c r="AF546" s="685"/>
      <c r="AG546" s="685"/>
      <c r="AH546" s="685"/>
      <c r="AI546" s="685"/>
      <c r="AJ546" s="685"/>
      <c r="AK546" s="685"/>
    </row>
    <row r="547" spans="1:37" s="694" customFormat="1" ht="69.75" x14ac:dyDescent="0.25">
      <c r="A547" s="685">
        <v>466</v>
      </c>
      <c r="B547" s="702" t="s">
        <v>5239</v>
      </c>
      <c r="C547" s="521" t="s">
        <v>5242</v>
      </c>
      <c r="D547" s="685"/>
      <c r="E547" s="685">
        <v>10</v>
      </c>
      <c r="F547" s="685">
        <v>1</v>
      </c>
      <c r="G547" s="685"/>
      <c r="H547" s="685"/>
      <c r="I547" s="685"/>
      <c r="J547" s="685">
        <v>1</v>
      </c>
      <c r="K547" s="685"/>
      <c r="L547" s="685">
        <v>1</v>
      </c>
      <c r="M547" s="685">
        <v>2</v>
      </c>
      <c r="N547" s="685">
        <v>1</v>
      </c>
      <c r="O547" s="685"/>
      <c r="P547" s="685">
        <v>1</v>
      </c>
      <c r="Q547" s="685"/>
      <c r="R547" s="685"/>
      <c r="S547" s="685">
        <v>1</v>
      </c>
      <c r="T547" s="685"/>
      <c r="U547" s="685"/>
      <c r="V547" s="685"/>
      <c r="W547" s="685"/>
      <c r="X547" s="685"/>
      <c r="Y547" s="685"/>
      <c r="Z547" s="685">
        <v>1</v>
      </c>
      <c r="AA547" s="685"/>
      <c r="AB547" s="685"/>
      <c r="AC547" s="685">
        <v>5</v>
      </c>
      <c r="AD547" s="685">
        <v>5</v>
      </c>
      <c r="AE547" s="685">
        <v>1</v>
      </c>
      <c r="AF547" s="685"/>
      <c r="AG547" s="685"/>
      <c r="AH547" s="685"/>
      <c r="AI547" s="685"/>
      <c r="AJ547" s="685"/>
      <c r="AK547" s="685"/>
    </row>
    <row r="548" spans="1:37" s="694" customFormat="1" ht="69.75" x14ac:dyDescent="0.25">
      <c r="A548" s="685">
        <v>467</v>
      </c>
      <c r="B548" s="702" t="s">
        <v>5237</v>
      </c>
      <c r="C548" s="521" t="s">
        <v>5243</v>
      </c>
      <c r="D548" s="685"/>
      <c r="E548" s="685">
        <v>10</v>
      </c>
      <c r="F548" s="685">
        <v>1</v>
      </c>
      <c r="G548" s="685"/>
      <c r="H548" s="685"/>
      <c r="I548" s="685"/>
      <c r="J548" s="685">
        <v>2</v>
      </c>
      <c r="K548" s="685"/>
      <c r="L548" s="685">
        <v>2</v>
      </c>
      <c r="M548" s="685">
        <v>2</v>
      </c>
      <c r="N548" s="685">
        <v>2</v>
      </c>
      <c r="O548" s="685"/>
      <c r="P548" s="685">
        <v>2</v>
      </c>
      <c r="Q548" s="685"/>
      <c r="R548" s="685"/>
      <c r="S548" s="685">
        <v>2</v>
      </c>
      <c r="T548" s="685"/>
      <c r="U548" s="685">
        <v>1</v>
      </c>
      <c r="V548" s="685"/>
      <c r="W548" s="685"/>
      <c r="X548" s="685">
        <v>1</v>
      </c>
      <c r="Y548" s="685"/>
      <c r="Z548" s="685">
        <v>1</v>
      </c>
      <c r="AA548" s="685"/>
      <c r="AB548" s="685"/>
      <c r="AC548" s="685">
        <v>7</v>
      </c>
      <c r="AD548" s="685">
        <v>10</v>
      </c>
      <c r="AE548" s="685">
        <v>3</v>
      </c>
      <c r="AF548" s="685"/>
      <c r="AG548" s="685"/>
      <c r="AH548" s="685"/>
      <c r="AI548" s="685"/>
      <c r="AJ548" s="685"/>
      <c r="AK548" s="685"/>
    </row>
    <row r="549" spans="1:37" s="697" customFormat="1" ht="22.5" x14ac:dyDescent="0.25">
      <c r="A549" s="871"/>
      <c r="B549" s="871"/>
      <c r="C549" s="695" t="s">
        <v>97</v>
      </c>
      <c r="D549" s="696"/>
      <c r="E549" s="696">
        <f>SUM(E524:E548)</f>
        <v>188</v>
      </c>
      <c r="F549" s="696">
        <f t="shared" ref="F549:AK549" si="50">SUM(F524:F548)</f>
        <v>27</v>
      </c>
      <c r="G549" s="696">
        <f t="shared" si="50"/>
        <v>5</v>
      </c>
      <c r="H549" s="696">
        <f t="shared" si="50"/>
        <v>6</v>
      </c>
      <c r="I549" s="696">
        <f t="shared" si="50"/>
        <v>10</v>
      </c>
      <c r="J549" s="696">
        <f t="shared" si="50"/>
        <v>29</v>
      </c>
      <c r="K549" s="696">
        <f t="shared" si="50"/>
        <v>0</v>
      </c>
      <c r="L549" s="696">
        <f t="shared" si="50"/>
        <v>31</v>
      </c>
      <c r="M549" s="696">
        <f t="shared" si="50"/>
        <v>46</v>
      </c>
      <c r="N549" s="696">
        <f t="shared" si="50"/>
        <v>36</v>
      </c>
      <c r="O549" s="696">
        <f t="shared" si="50"/>
        <v>0</v>
      </c>
      <c r="P549" s="696">
        <f t="shared" si="50"/>
        <v>40</v>
      </c>
      <c r="Q549" s="696">
        <f t="shared" si="50"/>
        <v>0</v>
      </c>
      <c r="R549" s="696">
        <f t="shared" si="50"/>
        <v>0</v>
      </c>
      <c r="S549" s="696">
        <f t="shared" si="50"/>
        <v>23</v>
      </c>
      <c r="T549" s="696">
        <f t="shared" si="50"/>
        <v>17</v>
      </c>
      <c r="U549" s="696">
        <f t="shared" si="50"/>
        <v>4</v>
      </c>
      <c r="V549" s="696">
        <f t="shared" si="50"/>
        <v>0</v>
      </c>
      <c r="W549" s="696">
        <f t="shared" si="50"/>
        <v>6</v>
      </c>
      <c r="X549" s="696">
        <f t="shared" si="50"/>
        <v>12</v>
      </c>
      <c r="Y549" s="696">
        <f t="shared" si="50"/>
        <v>2</v>
      </c>
      <c r="Z549" s="696">
        <f t="shared" si="50"/>
        <v>29</v>
      </c>
      <c r="AA549" s="696">
        <f t="shared" si="50"/>
        <v>3</v>
      </c>
      <c r="AB549" s="696">
        <f t="shared" si="50"/>
        <v>18</v>
      </c>
      <c r="AC549" s="696">
        <f t="shared" si="50"/>
        <v>148</v>
      </c>
      <c r="AD549" s="696">
        <f t="shared" si="50"/>
        <v>176</v>
      </c>
      <c r="AE549" s="696">
        <f t="shared" si="50"/>
        <v>90</v>
      </c>
      <c r="AF549" s="696">
        <f t="shared" si="50"/>
        <v>8</v>
      </c>
      <c r="AG549" s="696">
        <f t="shared" si="50"/>
        <v>0</v>
      </c>
      <c r="AH549" s="696">
        <f t="shared" si="50"/>
        <v>0</v>
      </c>
      <c r="AI549" s="696">
        <f t="shared" si="50"/>
        <v>0</v>
      </c>
      <c r="AJ549" s="696">
        <f t="shared" si="50"/>
        <v>1</v>
      </c>
      <c r="AK549" s="696">
        <f t="shared" si="50"/>
        <v>0</v>
      </c>
    </row>
    <row r="550" spans="1:37" s="694" customFormat="1" ht="23.25" x14ac:dyDescent="0.25">
      <c r="A550" s="872"/>
      <c r="B550" s="872"/>
      <c r="C550" s="521" t="s">
        <v>3060</v>
      </c>
      <c r="D550" s="685">
        <v>0</v>
      </c>
      <c r="E550" s="685">
        <v>0</v>
      </c>
      <c r="F550" s="685">
        <v>0</v>
      </c>
      <c r="G550" s="685">
        <v>0</v>
      </c>
      <c r="H550" s="685">
        <v>0</v>
      </c>
      <c r="I550" s="685">
        <v>0</v>
      </c>
      <c r="J550" s="685">
        <v>0</v>
      </c>
      <c r="K550" s="685">
        <v>0</v>
      </c>
      <c r="L550" s="685">
        <v>0</v>
      </c>
      <c r="M550" s="685">
        <v>0</v>
      </c>
      <c r="N550" s="685">
        <v>0</v>
      </c>
      <c r="O550" s="685">
        <v>0</v>
      </c>
      <c r="P550" s="685">
        <v>0</v>
      </c>
      <c r="Q550" s="685">
        <v>0</v>
      </c>
      <c r="R550" s="685">
        <v>0</v>
      </c>
      <c r="S550" s="685">
        <v>0</v>
      </c>
      <c r="T550" s="685">
        <v>0</v>
      </c>
      <c r="U550" s="685">
        <v>0</v>
      </c>
      <c r="V550" s="685">
        <v>0</v>
      </c>
      <c r="W550" s="685">
        <v>0</v>
      </c>
      <c r="X550" s="685">
        <v>0</v>
      </c>
      <c r="Y550" s="685">
        <v>0</v>
      </c>
      <c r="Z550" s="685">
        <v>0</v>
      </c>
      <c r="AA550" s="685">
        <v>0</v>
      </c>
      <c r="AB550" s="685">
        <v>0</v>
      </c>
      <c r="AC550" s="685">
        <v>0</v>
      </c>
      <c r="AD550" s="685">
        <v>0</v>
      </c>
      <c r="AE550" s="685">
        <v>0</v>
      </c>
      <c r="AF550" s="685">
        <v>0</v>
      </c>
      <c r="AG550" s="685">
        <v>0</v>
      </c>
      <c r="AH550" s="685">
        <v>0</v>
      </c>
      <c r="AI550" s="685">
        <v>0</v>
      </c>
      <c r="AJ550" s="685">
        <v>0</v>
      </c>
      <c r="AK550" s="698">
        <v>0</v>
      </c>
    </row>
    <row r="551" spans="1:37" s="697" customFormat="1" ht="22.5" x14ac:dyDescent="0.25">
      <c r="A551" s="873"/>
      <c r="B551" s="873"/>
      <c r="C551" s="695" t="s">
        <v>474</v>
      </c>
      <c r="D551" s="696">
        <f>D550+D549</f>
        <v>0</v>
      </c>
      <c r="E551" s="696">
        <f t="shared" ref="E551:AK551" si="51">E550+E549</f>
        <v>188</v>
      </c>
      <c r="F551" s="696">
        <f t="shared" si="51"/>
        <v>27</v>
      </c>
      <c r="G551" s="696">
        <f t="shared" si="51"/>
        <v>5</v>
      </c>
      <c r="H551" s="696">
        <f t="shared" si="51"/>
        <v>6</v>
      </c>
      <c r="I551" s="696">
        <f t="shared" si="51"/>
        <v>10</v>
      </c>
      <c r="J551" s="696">
        <f t="shared" si="51"/>
        <v>29</v>
      </c>
      <c r="K551" s="696">
        <f t="shared" si="51"/>
        <v>0</v>
      </c>
      <c r="L551" s="696">
        <f t="shared" si="51"/>
        <v>31</v>
      </c>
      <c r="M551" s="696">
        <f t="shared" si="51"/>
        <v>46</v>
      </c>
      <c r="N551" s="696">
        <f t="shared" si="51"/>
        <v>36</v>
      </c>
      <c r="O551" s="696">
        <f t="shared" si="51"/>
        <v>0</v>
      </c>
      <c r="P551" s="696">
        <f t="shared" si="51"/>
        <v>40</v>
      </c>
      <c r="Q551" s="696">
        <f t="shared" si="51"/>
        <v>0</v>
      </c>
      <c r="R551" s="696">
        <f t="shared" si="51"/>
        <v>0</v>
      </c>
      <c r="S551" s="696">
        <f t="shared" si="51"/>
        <v>23</v>
      </c>
      <c r="T551" s="696">
        <f t="shared" si="51"/>
        <v>17</v>
      </c>
      <c r="U551" s="696">
        <f t="shared" si="51"/>
        <v>4</v>
      </c>
      <c r="V551" s="696">
        <f t="shared" si="51"/>
        <v>0</v>
      </c>
      <c r="W551" s="696">
        <f t="shared" si="51"/>
        <v>6</v>
      </c>
      <c r="X551" s="696">
        <f t="shared" si="51"/>
        <v>12</v>
      </c>
      <c r="Y551" s="696">
        <f t="shared" si="51"/>
        <v>2</v>
      </c>
      <c r="Z551" s="696">
        <f t="shared" si="51"/>
        <v>29</v>
      </c>
      <c r="AA551" s="696">
        <f t="shared" si="51"/>
        <v>3</v>
      </c>
      <c r="AB551" s="696">
        <f t="shared" si="51"/>
        <v>18</v>
      </c>
      <c r="AC551" s="696">
        <f t="shared" si="51"/>
        <v>148</v>
      </c>
      <c r="AD551" s="696">
        <f t="shared" si="51"/>
        <v>176</v>
      </c>
      <c r="AE551" s="696">
        <f t="shared" si="51"/>
        <v>90</v>
      </c>
      <c r="AF551" s="696">
        <f t="shared" si="51"/>
        <v>8</v>
      </c>
      <c r="AG551" s="696">
        <f t="shared" si="51"/>
        <v>0</v>
      </c>
      <c r="AH551" s="696">
        <f t="shared" si="51"/>
        <v>0</v>
      </c>
      <c r="AI551" s="696">
        <f t="shared" si="51"/>
        <v>0</v>
      </c>
      <c r="AJ551" s="696">
        <f t="shared" si="51"/>
        <v>1</v>
      </c>
      <c r="AK551" s="699">
        <f t="shared" si="51"/>
        <v>0</v>
      </c>
    </row>
    <row r="552" spans="1:37" s="694" customFormat="1" ht="216.75" customHeight="1" x14ac:dyDescent="0.25">
      <c r="A552" s="685">
        <v>468</v>
      </c>
      <c r="B552" s="683" t="s">
        <v>4148</v>
      </c>
      <c r="C552" s="521" t="s">
        <v>4147</v>
      </c>
      <c r="D552" s="685"/>
      <c r="E552" s="685">
        <v>15</v>
      </c>
      <c r="F552" s="685">
        <v>2</v>
      </c>
      <c r="G552" s="685"/>
      <c r="H552" s="685"/>
      <c r="I552" s="685">
        <v>1</v>
      </c>
      <c r="J552" s="685">
        <v>2</v>
      </c>
      <c r="K552" s="685"/>
      <c r="L552" s="685">
        <v>2</v>
      </c>
      <c r="M552" s="685">
        <v>2</v>
      </c>
      <c r="N552" s="685">
        <v>2</v>
      </c>
      <c r="O552" s="685"/>
      <c r="P552" s="685">
        <v>2</v>
      </c>
      <c r="Q552" s="685"/>
      <c r="R552" s="685"/>
      <c r="S552" s="685">
        <v>1</v>
      </c>
      <c r="T552" s="685"/>
      <c r="U552" s="685">
        <v>2</v>
      </c>
      <c r="V552" s="685"/>
      <c r="W552" s="685">
        <v>1</v>
      </c>
      <c r="X552" s="685"/>
      <c r="Y552" s="685"/>
      <c r="Z552" s="685"/>
      <c r="AA552" s="685"/>
      <c r="AB552" s="685"/>
      <c r="AC552" s="685">
        <v>7</v>
      </c>
      <c r="AD552" s="685">
        <v>10</v>
      </c>
      <c r="AE552" s="685">
        <v>3</v>
      </c>
      <c r="AF552" s="685">
        <v>1</v>
      </c>
      <c r="AG552" s="685"/>
      <c r="AH552" s="685"/>
      <c r="AI552" s="685"/>
      <c r="AJ552" s="685"/>
      <c r="AK552" s="698"/>
    </row>
    <row r="553" spans="1:37" s="694" customFormat="1" ht="255.75" x14ac:dyDescent="0.25">
      <c r="A553" s="685">
        <v>469</v>
      </c>
      <c r="B553" s="683" t="s">
        <v>4149</v>
      </c>
      <c r="C553" s="521" t="s">
        <v>3516</v>
      </c>
      <c r="D553" s="685"/>
      <c r="E553" s="685">
        <v>30</v>
      </c>
      <c r="F553" s="685">
        <v>3</v>
      </c>
      <c r="G553" s="685"/>
      <c r="H553" s="685"/>
      <c r="I553" s="685">
        <v>2</v>
      </c>
      <c r="J553" s="685">
        <v>3</v>
      </c>
      <c r="K553" s="685"/>
      <c r="L553" s="685">
        <v>3</v>
      </c>
      <c r="M553" s="685">
        <v>4</v>
      </c>
      <c r="N553" s="685">
        <v>1</v>
      </c>
      <c r="O553" s="685"/>
      <c r="P553" s="685">
        <v>7</v>
      </c>
      <c r="Q553" s="685"/>
      <c r="R553" s="685"/>
      <c r="S553" s="685">
        <v>3</v>
      </c>
      <c r="T553" s="685"/>
      <c r="U553" s="685">
        <v>2</v>
      </c>
      <c r="V553" s="685"/>
      <c r="W553" s="685">
        <v>2</v>
      </c>
      <c r="X553" s="685"/>
      <c r="Y553" s="685">
        <v>1</v>
      </c>
      <c r="Z553" s="685">
        <v>1</v>
      </c>
      <c r="AA553" s="685"/>
      <c r="AB553" s="685"/>
      <c r="AC553" s="685">
        <v>20</v>
      </c>
      <c r="AD553" s="685">
        <v>40</v>
      </c>
      <c r="AE553" s="685">
        <v>10</v>
      </c>
      <c r="AF553" s="685">
        <v>2</v>
      </c>
      <c r="AG553" s="685"/>
      <c r="AH553" s="685"/>
      <c r="AI553" s="685"/>
      <c r="AJ553" s="685"/>
      <c r="AK553" s="698"/>
    </row>
    <row r="554" spans="1:37" s="694" customFormat="1" ht="116.25" x14ac:dyDescent="0.25">
      <c r="A554" s="685">
        <v>470</v>
      </c>
      <c r="B554" s="683" t="s">
        <v>2068</v>
      </c>
      <c r="C554" s="521" t="s">
        <v>3300</v>
      </c>
      <c r="D554" s="685"/>
      <c r="E554" s="685">
        <v>10</v>
      </c>
      <c r="F554" s="685">
        <v>2</v>
      </c>
      <c r="G554" s="685"/>
      <c r="H554" s="685"/>
      <c r="I554" s="685"/>
      <c r="J554" s="685">
        <v>1</v>
      </c>
      <c r="K554" s="685"/>
      <c r="L554" s="685">
        <v>1</v>
      </c>
      <c r="M554" s="685">
        <v>2</v>
      </c>
      <c r="N554" s="685">
        <v>1</v>
      </c>
      <c r="O554" s="685"/>
      <c r="P554" s="685">
        <v>1</v>
      </c>
      <c r="Q554" s="685"/>
      <c r="R554" s="685"/>
      <c r="S554" s="685">
        <v>1</v>
      </c>
      <c r="T554" s="685"/>
      <c r="U554" s="685"/>
      <c r="V554" s="685"/>
      <c r="W554" s="685"/>
      <c r="X554" s="685"/>
      <c r="Y554" s="685"/>
      <c r="Z554" s="685"/>
      <c r="AA554" s="685"/>
      <c r="AB554" s="685"/>
      <c r="AC554" s="685">
        <v>5</v>
      </c>
      <c r="AD554" s="685">
        <v>5</v>
      </c>
      <c r="AE554" s="685">
        <v>1</v>
      </c>
      <c r="AF554" s="685"/>
      <c r="AG554" s="685"/>
      <c r="AH554" s="685"/>
      <c r="AI554" s="685"/>
      <c r="AJ554" s="685"/>
      <c r="AK554" s="698"/>
    </row>
    <row r="555" spans="1:37" s="694" customFormat="1" ht="139.5" x14ac:dyDescent="0.25">
      <c r="A555" s="685">
        <v>471</v>
      </c>
      <c r="B555" s="683" t="s">
        <v>3296</v>
      </c>
      <c r="C555" s="521" t="s">
        <v>3301</v>
      </c>
      <c r="D555" s="685"/>
      <c r="E555" s="685">
        <v>15</v>
      </c>
      <c r="F555" s="685">
        <v>2</v>
      </c>
      <c r="G555" s="685"/>
      <c r="H555" s="685"/>
      <c r="I555" s="685">
        <v>1</v>
      </c>
      <c r="J555" s="685">
        <v>1</v>
      </c>
      <c r="K555" s="685"/>
      <c r="L555" s="685">
        <v>2</v>
      </c>
      <c r="M555" s="685">
        <v>4</v>
      </c>
      <c r="N555" s="685">
        <v>2</v>
      </c>
      <c r="O555" s="685"/>
      <c r="P555" s="685">
        <v>1</v>
      </c>
      <c r="Q555" s="685"/>
      <c r="R555" s="685"/>
      <c r="S555" s="685"/>
      <c r="T555" s="685"/>
      <c r="U555" s="685"/>
      <c r="V555" s="685">
        <v>1</v>
      </c>
      <c r="W555" s="685">
        <v>2</v>
      </c>
      <c r="X555" s="685"/>
      <c r="Y555" s="685"/>
      <c r="Z555" s="685"/>
      <c r="AA555" s="685"/>
      <c r="AB555" s="685">
        <v>1</v>
      </c>
      <c r="AC555" s="685">
        <v>10</v>
      </c>
      <c r="AD555" s="685">
        <v>10</v>
      </c>
      <c r="AE555" s="685">
        <v>10</v>
      </c>
      <c r="AF555" s="685">
        <v>2</v>
      </c>
      <c r="AG555" s="685"/>
      <c r="AH555" s="685"/>
      <c r="AI555" s="685"/>
      <c r="AJ555" s="685"/>
      <c r="AK555" s="698"/>
    </row>
    <row r="556" spans="1:37" s="694" customFormat="1" ht="93.75" customHeight="1" x14ac:dyDescent="0.25">
      <c r="A556" s="685">
        <v>472</v>
      </c>
      <c r="B556" s="683" t="s">
        <v>3297</v>
      </c>
      <c r="C556" s="521" t="s">
        <v>3302</v>
      </c>
      <c r="D556" s="685"/>
      <c r="E556" s="685">
        <v>10</v>
      </c>
      <c r="F556" s="685">
        <v>2</v>
      </c>
      <c r="G556" s="685"/>
      <c r="H556" s="685"/>
      <c r="I556" s="685">
        <v>1</v>
      </c>
      <c r="J556" s="685">
        <v>1</v>
      </c>
      <c r="K556" s="685"/>
      <c r="L556" s="685">
        <v>1</v>
      </c>
      <c r="M556" s="685">
        <v>2</v>
      </c>
      <c r="N556" s="685">
        <v>1</v>
      </c>
      <c r="O556" s="685"/>
      <c r="P556" s="685">
        <v>1</v>
      </c>
      <c r="Q556" s="685"/>
      <c r="R556" s="685"/>
      <c r="S556" s="685"/>
      <c r="T556" s="685"/>
      <c r="U556" s="685"/>
      <c r="V556" s="685">
        <v>1</v>
      </c>
      <c r="W556" s="685">
        <v>1</v>
      </c>
      <c r="X556" s="685"/>
      <c r="Y556" s="685"/>
      <c r="Z556" s="685"/>
      <c r="AA556" s="685"/>
      <c r="AB556" s="685">
        <v>1</v>
      </c>
      <c r="AC556" s="685">
        <v>5</v>
      </c>
      <c r="AD556" s="685">
        <v>5</v>
      </c>
      <c r="AE556" s="685">
        <v>1</v>
      </c>
      <c r="AF556" s="685">
        <v>2</v>
      </c>
      <c r="AG556" s="685"/>
      <c r="AH556" s="685"/>
      <c r="AI556" s="685"/>
      <c r="AJ556" s="685"/>
      <c r="AK556" s="698"/>
    </row>
    <row r="557" spans="1:37" s="694" customFormat="1" ht="95.25" customHeight="1" x14ac:dyDescent="0.25">
      <c r="A557" s="685">
        <v>473</v>
      </c>
      <c r="B557" s="683" t="s">
        <v>2815</v>
      </c>
      <c r="C557" s="521" t="s">
        <v>3517</v>
      </c>
      <c r="D557" s="685"/>
      <c r="E557" s="685">
        <v>15</v>
      </c>
      <c r="F557" s="685">
        <v>2</v>
      </c>
      <c r="G557" s="685"/>
      <c r="H557" s="685"/>
      <c r="I557" s="685"/>
      <c r="J557" s="685">
        <v>1</v>
      </c>
      <c r="K557" s="685"/>
      <c r="L557" s="685">
        <v>1</v>
      </c>
      <c r="M557" s="685">
        <v>2</v>
      </c>
      <c r="N557" s="685">
        <v>1</v>
      </c>
      <c r="O557" s="685"/>
      <c r="P557" s="685">
        <v>5</v>
      </c>
      <c r="Q557" s="685"/>
      <c r="R557" s="685"/>
      <c r="S557" s="685">
        <v>1</v>
      </c>
      <c r="T557" s="685"/>
      <c r="U557" s="685"/>
      <c r="V557" s="685"/>
      <c r="W557" s="685">
        <v>1</v>
      </c>
      <c r="X557" s="685">
        <v>1</v>
      </c>
      <c r="Y557" s="685"/>
      <c r="Z557" s="685"/>
      <c r="AA557" s="685"/>
      <c r="AB557" s="685"/>
      <c r="AC557" s="685">
        <v>5</v>
      </c>
      <c r="AD557" s="685">
        <v>10</v>
      </c>
      <c r="AE557" s="685">
        <v>5</v>
      </c>
      <c r="AF557" s="685"/>
      <c r="AG557" s="685"/>
      <c r="AH557" s="685"/>
      <c r="AI557" s="685"/>
      <c r="AJ557" s="685"/>
      <c r="AK557" s="698"/>
    </row>
    <row r="558" spans="1:37" s="694" customFormat="1" ht="116.25" x14ac:dyDescent="0.25">
      <c r="A558" s="685">
        <v>474</v>
      </c>
      <c r="B558" s="683" t="s">
        <v>2816</v>
      </c>
      <c r="C558" s="521" t="s">
        <v>3518</v>
      </c>
      <c r="D558" s="685"/>
      <c r="E558" s="685">
        <v>20</v>
      </c>
      <c r="F558" s="685">
        <v>2</v>
      </c>
      <c r="G558" s="685"/>
      <c r="H558" s="685"/>
      <c r="I558" s="685"/>
      <c r="J558" s="685">
        <v>2</v>
      </c>
      <c r="K558" s="685"/>
      <c r="L558" s="685">
        <v>2</v>
      </c>
      <c r="M558" s="685">
        <v>2</v>
      </c>
      <c r="N558" s="685">
        <v>2</v>
      </c>
      <c r="O558" s="685"/>
      <c r="P558" s="685">
        <v>2</v>
      </c>
      <c r="Q558" s="685"/>
      <c r="R558" s="685"/>
      <c r="S558" s="685">
        <v>2</v>
      </c>
      <c r="T558" s="685"/>
      <c r="U558" s="685"/>
      <c r="V558" s="685"/>
      <c r="W558" s="685">
        <v>1</v>
      </c>
      <c r="X558" s="685"/>
      <c r="Y558" s="685"/>
      <c r="Z558" s="685">
        <v>1</v>
      </c>
      <c r="AA558" s="685"/>
      <c r="AB558" s="685">
        <v>1</v>
      </c>
      <c r="AC558" s="685">
        <v>7</v>
      </c>
      <c r="AD558" s="685">
        <v>10</v>
      </c>
      <c r="AE558" s="685">
        <v>3</v>
      </c>
      <c r="AF558" s="685">
        <v>2</v>
      </c>
      <c r="AG558" s="685"/>
      <c r="AH558" s="685"/>
      <c r="AI558" s="685"/>
      <c r="AJ558" s="685"/>
      <c r="AK558" s="698"/>
    </row>
    <row r="559" spans="1:37" s="697" customFormat="1" ht="22.5" x14ac:dyDescent="0.25">
      <c r="A559" s="871"/>
      <c r="B559" s="871"/>
      <c r="C559" s="695" t="s">
        <v>97</v>
      </c>
      <c r="D559" s="696"/>
      <c r="E559" s="696">
        <f>SUM(E552:E558)</f>
        <v>115</v>
      </c>
      <c r="F559" s="696">
        <f t="shared" ref="F559:AK559" si="52">SUM(F552:F558)</f>
        <v>15</v>
      </c>
      <c r="G559" s="696">
        <f t="shared" si="52"/>
        <v>0</v>
      </c>
      <c r="H559" s="696">
        <f t="shared" si="52"/>
        <v>0</v>
      </c>
      <c r="I559" s="696">
        <f t="shared" si="52"/>
        <v>5</v>
      </c>
      <c r="J559" s="696">
        <f t="shared" si="52"/>
        <v>11</v>
      </c>
      <c r="K559" s="696">
        <f t="shared" si="52"/>
        <v>0</v>
      </c>
      <c r="L559" s="696">
        <f t="shared" si="52"/>
        <v>12</v>
      </c>
      <c r="M559" s="696">
        <f t="shared" si="52"/>
        <v>18</v>
      </c>
      <c r="N559" s="696">
        <f t="shared" si="52"/>
        <v>10</v>
      </c>
      <c r="O559" s="696">
        <f t="shared" si="52"/>
        <v>0</v>
      </c>
      <c r="P559" s="696">
        <f t="shared" si="52"/>
        <v>19</v>
      </c>
      <c r="Q559" s="696">
        <f t="shared" si="52"/>
        <v>0</v>
      </c>
      <c r="R559" s="696">
        <f t="shared" si="52"/>
        <v>0</v>
      </c>
      <c r="S559" s="696">
        <f t="shared" si="52"/>
        <v>8</v>
      </c>
      <c r="T559" s="696">
        <f t="shared" si="52"/>
        <v>0</v>
      </c>
      <c r="U559" s="696">
        <f t="shared" si="52"/>
        <v>4</v>
      </c>
      <c r="V559" s="696">
        <f t="shared" si="52"/>
        <v>2</v>
      </c>
      <c r="W559" s="696">
        <f t="shared" si="52"/>
        <v>8</v>
      </c>
      <c r="X559" s="696">
        <f t="shared" si="52"/>
        <v>1</v>
      </c>
      <c r="Y559" s="696">
        <f t="shared" si="52"/>
        <v>1</v>
      </c>
      <c r="Z559" s="696">
        <f t="shared" si="52"/>
        <v>2</v>
      </c>
      <c r="AA559" s="696">
        <f t="shared" si="52"/>
        <v>0</v>
      </c>
      <c r="AB559" s="696">
        <f t="shared" si="52"/>
        <v>3</v>
      </c>
      <c r="AC559" s="696">
        <f t="shared" si="52"/>
        <v>59</v>
      </c>
      <c r="AD559" s="696">
        <f t="shared" si="52"/>
        <v>90</v>
      </c>
      <c r="AE559" s="696">
        <f t="shared" si="52"/>
        <v>33</v>
      </c>
      <c r="AF559" s="696">
        <f t="shared" si="52"/>
        <v>9</v>
      </c>
      <c r="AG559" s="696">
        <f t="shared" si="52"/>
        <v>0</v>
      </c>
      <c r="AH559" s="696">
        <f t="shared" si="52"/>
        <v>0</v>
      </c>
      <c r="AI559" s="696">
        <f t="shared" si="52"/>
        <v>0</v>
      </c>
      <c r="AJ559" s="696">
        <f t="shared" si="52"/>
        <v>0</v>
      </c>
      <c r="AK559" s="696">
        <f t="shared" si="52"/>
        <v>0</v>
      </c>
    </row>
    <row r="560" spans="1:37" s="694" customFormat="1" ht="23.25" x14ac:dyDescent="0.25">
      <c r="A560" s="872"/>
      <c r="B560" s="872"/>
      <c r="C560" s="521" t="s">
        <v>3060</v>
      </c>
      <c r="D560" s="685">
        <v>1</v>
      </c>
      <c r="E560" s="685">
        <v>7</v>
      </c>
      <c r="F560" s="685">
        <v>1</v>
      </c>
      <c r="G560" s="685"/>
      <c r="H560" s="685"/>
      <c r="I560" s="685"/>
      <c r="J560" s="685"/>
      <c r="K560" s="685"/>
      <c r="L560" s="685"/>
      <c r="M560" s="685">
        <v>1</v>
      </c>
      <c r="N560" s="685"/>
      <c r="O560" s="685"/>
      <c r="P560" s="685"/>
      <c r="Q560" s="685"/>
      <c r="R560" s="685"/>
      <c r="S560" s="685"/>
      <c r="T560" s="685"/>
      <c r="U560" s="685">
        <v>1</v>
      </c>
      <c r="V560" s="685"/>
      <c r="W560" s="685"/>
      <c r="X560" s="685"/>
      <c r="Y560" s="685"/>
      <c r="Z560" s="685">
        <v>1</v>
      </c>
      <c r="AA560" s="685"/>
      <c r="AB560" s="685"/>
      <c r="AC560" s="685"/>
      <c r="AD560" s="685"/>
      <c r="AE560" s="685"/>
      <c r="AF560" s="685">
        <v>1</v>
      </c>
      <c r="AG560" s="685"/>
      <c r="AH560" s="685"/>
      <c r="AI560" s="685"/>
      <c r="AJ560" s="685"/>
      <c r="AK560" s="698"/>
    </row>
    <row r="561" spans="1:37" s="697" customFormat="1" ht="22.5" x14ac:dyDescent="0.25">
      <c r="A561" s="873"/>
      <c r="B561" s="873"/>
      <c r="C561" s="695" t="s">
        <v>474</v>
      </c>
      <c r="D561" s="696">
        <f>D560+D559</f>
        <v>1</v>
      </c>
      <c r="E561" s="696">
        <f t="shared" ref="E561:AK561" si="53">E560+E559</f>
        <v>122</v>
      </c>
      <c r="F561" s="696">
        <f t="shared" si="53"/>
        <v>16</v>
      </c>
      <c r="G561" s="696">
        <f t="shared" si="53"/>
        <v>0</v>
      </c>
      <c r="H561" s="696">
        <f t="shared" si="53"/>
        <v>0</v>
      </c>
      <c r="I561" s="696">
        <f t="shared" si="53"/>
        <v>5</v>
      </c>
      <c r="J561" s="696">
        <f t="shared" si="53"/>
        <v>11</v>
      </c>
      <c r="K561" s="696">
        <f t="shared" si="53"/>
        <v>0</v>
      </c>
      <c r="L561" s="696">
        <f t="shared" si="53"/>
        <v>12</v>
      </c>
      <c r="M561" s="696">
        <f t="shared" si="53"/>
        <v>19</v>
      </c>
      <c r="N561" s="696">
        <f t="shared" si="53"/>
        <v>10</v>
      </c>
      <c r="O561" s="696">
        <f t="shared" si="53"/>
        <v>0</v>
      </c>
      <c r="P561" s="696">
        <f t="shared" si="53"/>
        <v>19</v>
      </c>
      <c r="Q561" s="696">
        <f t="shared" si="53"/>
        <v>0</v>
      </c>
      <c r="R561" s="696">
        <f t="shared" si="53"/>
        <v>0</v>
      </c>
      <c r="S561" s="696">
        <f t="shared" si="53"/>
        <v>8</v>
      </c>
      <c r="T561" s="696">
        <f t="shared" si="53"/>
        <v>0</v>
      </c>
      <c r="U561" s="696">
        <f t="shared" si="53"/>
        <v>5</v>
      </c>
      <c r="V561" s="696">
        <f t="shared" si="53"/>
        <v>2</v>
      </c>
      <c r="W561" s="696">
        <f t="shared" si="53"/>
        <v>8</v>
      </c>
      <c r="X561" s="696">
        <f t="shared" si="53"/>
        <v>1</v>
      </c>
      <c r="Y561" s="696">
        <f t="shared" si="53"/>
        <v>1</v>
      </c>
      <c r="Z561" s="696">
        <f t="shared" si="53"/>
        <v>3</v>
      </c>
      <c r="AA561" s="696">
        <f t="shared" si="53"/>
        <v>0</v>
      </c>
      <c r="AB561" s="696">
        <f t="shared" si="53"/>
        <v>3</v>
      </c>
      <c r="AC561" s="696">
        <f t="shared" si="53"/>
        <v>59</v>
      </c>
      <c r="AD561" s="696">
        <f t="shared" si="53"/>
        <v>90</v>
      </c>
      <c r="AE561" s="696">
        <f t="shared" si="53"/>
        <v>33</v>
      </c>
      <c r="AF561" s="696">
        <f t="shared" si="53"/>
        <v>10</v>
      </c>
      <c r="AG561" s="696">
        <f t="shared" si="53"/>
        <v>0</v>
      </c>
      <c r="AH561" s="696">
        <f t="shared" si="53"/>
        <v>0</v>
      </c>
      <c r="AI561" s="696">
        <f t="shared" si="53"/>
        <v>0</v>
      </c>
      <c r="AJ561" s="696">
        <f t="shared" si="53"/>
        <v>0</v>
      </c>
      <c r="AK561" s="699">
        <f t="shared" si="53"/>
        <v>0</v>
      </c>
    </row>
    <row r="562" spans="1:37" s="694" customFormat="1" ht="73.5" customHeight="1" x14ac:dyDescent="0.25">
      <c r="A562" s="685">
        <v>475</v>
      </c>
      <c r="B562" s="683" t="s">
        <v>3519</v>
      </c>
      <c r="C562" s="521" t="s">
        <v>5251</v>
      </c>
      <c r="D562" s="685"/>
      <c r="E562" s="685">
        <v>5</v>
      </c>
      <c r="F562" s="685">
        <v>1</v>
      </c>
      <c r="G562" s="685"/>
      <c r="H562" s="685"/>
      <c r="I562" s="685">
        <v>1</v>
      </c>
      <c r="J562" s="685"/>
      <c r="K562" s="685"/>
      <c r="L562" s="685">
        <v>1</v>
      </c>
      <c r="M562" s="685">
        <v>2</v>
      </c>
      <c r="N562" s="685">
        <v>1</v>
      </c>
      <c r="O562" s="685"/>
      <c r="P562" s="685">
        <v>1</v>
      </c>
      <c r="Q562" s="685"/>
      <c r="R562" s="685"/>
      <c r="S562" s="685">
        <v>1</v>
      </c>
      <c r="T562" s="685">
        <v>1</v>
      </c>
      <c r="U562" s="685"/>
      <c r="V562" s="685"/>
      <c r="W562" s="685"/>
      <c r="X562" s="685"/>
      <c r="Y562" s="685"/>
      <c r="Z562" s="685">
        <v>1</v>
      </c>
      <c r="AA562" s="685"/>
      <c r="AB562" s="685">
        <v>1</v>
      </c>
      <c r="AC562" s="685">
        <v>5</v>
      </c>
      <c r="AD562" s="685">
        <v>5</v>
      </c>
      <c r="AE562" s="685">
        <v>10</v>
      </c>
      <c r="AF562" s="685">
        <v>2</v>
      </c>
      <c r="AG562" s="685"/>
      <c r="AH562" s="685"/>
      <c r="AI562" s="685"/>
      <c r="AJ562" s="685"/>
      <c r="AK562" s="698"/>
    </row>
    <row r="563" spans="1:37" s="694" customFormat="1" ht="93" x14ac:dyDescent="0.25">
      <c r="A563" s="685">
        <v>476</v>
      </c>
      <c r="B563" s="683" t="s">
        <v>3298</v>
      </c>
      <c r="C563" s="521" t="s">
        <v>5250</v>
      </c>
      <c r="D563" s="685"/>
      <c r="E563" s="685">
        <v>5</v>
      </c>
      <c r="F563" s="685">
        <v>1</v>
      </c>
      <c r="G563" s="685"/>
      <c r="H563" s="685"/>
      <c r="I563" s="685">
        <v>1</v>
      </c>
      <c r="J563" s="685">
        <v>1</v>
      </c>
      <c r="K563" s="685"/>
      <c r="L563" s="685">
        <v>1</v>
      </c>
      <c r="M563" s="685">
        <v>2</v>
      </c>
      <c r="N563" s="685">
        <v>1</v>
      </c>
      <c r="O563" s="685"/>
      <c r="P563" s="685">
        <v>5</v>
      </c>
      <c r="Q563" s="685"/>
      <c r="R563" s="685"/>
      <c r="S563" s="685">
        <v>1</v>
      </c>
      <c r="T563" s="685"/>
      <c r="U563" s="685"/>
      <c r="V563" s="685"/>
      <c r="W563" s="685">
        <v>1</v>
      </c>
      <c r="X563" s="685"/>
      <c r="Y563" s="685"/>
      <c r="Z563" s="685">
        <v>1</v>
      </c>
      <c r="AA563" s="685"/>
      <c r="AB563" s="685">
        <v>1</v>
      </c>
      <c r="AC563" s="685">
        <v>10</v>
      </c>
      <c r="AD563" s="685">
        <v>30</v>
      </c>
      <c r="AE563" s="685">
        <v>10</v>
      </c>
      <c r="AF563" s="685">
        <v>2</v>
      </c>
      <c r="AG563" s="685"/>
      <c r="AH563" s="685"/>
      <c r="AI563" s="685"/>
      <c r="AJ563" s="685"/>
      <c r="AK563" s="698"/>
    </row>
    <row r="564" spans="1:37" s="694" customFormat="1" ht="46.5" x14ac:dyDescent="0.25">
      <c r="A564" s="685">
        <v>477</v>
      </c>
      <c r="B564" s="683" t="s">
        <v>3520</v>
      </c>
      <c r="C564" s="521" t="s">
        <v>3303</v>
      </c>
      <c r="D564" s="685"/>
      <c r="E564" s="685">
        <v>5</v>
      </c>
      <c r="F564" s="685">
        <v>1</v>
      </c>
      <c r="G564" s="685"/>
      <c r="H564" s="685"/>
      <c r="I564" s="685"/>
      <c r="J564" s="685"/>
      <c r="K564" s="685"/>
      <c r="L564" s="685">
        <v>1</v>
      </c>
      <c r="M564" s="685">
        <v>2</v>
      </c>
      <c r="N564" s="685">
        <v>1</v>
      </c>
      <c r="O564" s="685"/>
      <c r="P564" s="685">
        <v>5</v>
      </c>
      <c r="Q564" s="685"/>
      <c r="R564" s="685"/>
      <c r="S564" s="685">
        <v>1</v>
      </c>
      <c r="T564" s="685">
        <v>1</v>
      </c>
      <c r="U564" s="685"/>
      <c r="V564" s="685"/>
      <c r="W564" s="685"/>
      <c r="X564" s="685"/>
      <c r="Y564" s="685"/>
      <c r="Z564" s="685">
        <v>1</v>
      </c>
      <c r="AA564" s="685"/>
      <c r="AB564" s="685"/>
      <c r="AC564" s="685">
        <v>10</v>
      </c>
      <c r="AD564" s="685">
        <v>30</v>
      </c>
      <c r="AE564" s="685">
        <v>10</v>
      </c>
      <c r="AF564" s="685">
        <v>2</v>
      </c>
      <c r="AG564" s="685"/>
      <c r="AH564" s="685"/>
      <c r="AI564" s="685"/>
      <c r="AJ564" s="685"/>
      <c r="AK564" s="698"/>
    </row>
    <row r="565" spans="1:37" s="694" customFormat="1" ht="93" x14ac:dyDescent="0.25">
      <c r="A565" s="685">
        <v>478</v>
      </c>
      <c r="B565" s="683" t="s">
        <v>3299</v>
      </c>
      <c r="C565" s="521" t="s">
        <v>5252</v>
      </c>
      <c r="D565" s="685"/>
      <c r="E565" s="685">
        <v>5</v>
      </c>
      <c r="F565" s="685">
        <v>1</v>
      </c>
      <c r="G565" s="685"/>
      <c r="H565" s="685"/>
      <c r="I565" s="685">
        <v>1</v>
      </c>
      <c r="J565" s="685">
        <v>2</v>
      </c>
      <c r="K565" s="685"/>
      <c r="L565" s="685">
        <v>1</v>
      </c>
      <c r="M565" s="685">
        <v>2</v>
      </c>
      <c r="N565" s="685">
        <v>1</v>
      </c>
      <c r="O565" s="685"/>
      <c r="P565" s="685">
        <v>5</v>
      </c>
      <c r="Q565" s="685"/>
      <c r="R565" s="685"/>
      <c r="S565" s="685">
        <v>1</v>
      </c>
      <c r="T565" s="685"/>
      <c r="U565" s="685"/>
      <c r="V565" s="685"/>
      <c r="W565" s="685"/>
      <c r="X565" s="685"/>
      <c r="Y565" s="685"/>
      <c r="Z565" s="685">
        <v>1</v>
      </c>
      <c r="AA565" s="685"/>
      <c r="AB565" s="685"/>
      <c r="AC565" s="685">
        <v>10</v>
      </c>
      <c r="AD565" s="685">
        <v>30</v>
      </c>
      <c r="AE565" s="685">
        <v>10</v>
      </c>
      <c r="AF565" s="685">
        <v>2</v>
      </c>
      <c r="AG565" s="685"/>
      <c r="AH565" s="685"/>
      <c r="AI565" s="685"/>
      <c r="AJ565" s="685"/>
      <c r="AK565" s="698"/>
    </row>
    <row r="566" spans="1:37" s="694" customFormat="1" ht="93" x14ac:dyDescent="0.25">
      <c r="A566" s="685">
        <v>479</v>
      </c>
      <c r="B566" s="683" t="s">
        <v>2817</v>
      </c>
      <c r="C566" s="521" t="s">
        <v>3304</v>
      </c>
      <c r="D566" s="685"/>
      <c r="E566" s="685">
        <v>6</v>
      </c>
      <c r="F566" s="685">
        <v>1</v>
      </c>
      <c r="G566" s="685"/>
      <c r="H566" s="685"/>
      <c r="I566" s="685">
        <v>1</v>
      </c>
      <c r="J566" s="685">
        <v>1</v>
      </c>
      <c r="K566" s="685">
        <v>1</v>
      </c>
      <c r="L566" s="685">
        <v>1</v>
      </c>
      <c r="M566" s="685">
        <v>2</v>
      </c>
      <c r="N566" s="685">
        <v>1</v>
      </c>
      <c r="O566" s="685"/>
      <c r="P566" s="685">
        <v>5</v>
      </c>
      <c r="Q566" s="685"/>
      <c r="R566" s="685"/>
      <c r="S566" s="685">
        <v>1</v>
      </c>
      <c r="T566" s="685">
        <v>1</v>
      </c>
      <c r="U566" s="685"/>
      <c r="V566" s="685"/>
      <c r="W566" s="685"/>
      <c r="X566" s="685">
        <v>1</v>
      </c>
      <c r="Y566" s="685"/>
      <c r="Z566" s="685">
        <v>1</v>
      </c>
      <c r="AA566" s="685"/>
      <c r="AB566" s="685">
        <v>1</v>
      </c>
      <c r="AC566" s="685">
        <v>10</v>
      </c>
      <c r="AD566" s="685">
        <v>30</v>
      </c>
      <c r="AE566" s="685">
        <v>30</v>
      </c>
      <c r="AF566" s="685">
        <v>2</v>
      </c>
      <c r="AG566" s="685"/>
      <c r="AH566" s="685"/>
      <c r="AI566" s="685"/>
      <c r="AJ566" s="685"/>
      <c r="AK566" s="698"/>
    </row>
    <row r="567" spans="1:37" s="694" customFormat="1" ht="116.25" x14ac:dyDescent="0.25">
      <c r="A567" s="685">
        <v>480</v>
      </c>
      <c r="B567" s="683" t="s">
        <v>3521</v>
      </c>
      <c r="C567" s="521" t="s">
        <v>5253</v>
      </c>
      <c r="D567" s="685"/>
      <c r="E567" s="685">
        <v>5</v>
      </c>
      <c r="F567" s="685">
        <v>1</v>
      </c>
      <c r="G567" s="685"/>
      <c r="H567" s="685"/>
      <c r="I567" s="685"/>
      <c r="J567" s="685">
        <v>1</v>
      </c>
      <c r="K567" s="685"/>
      <c r="L567" s="685">
        <v>1</v>
      </c>
      <c r="M567" s="685">
        <v>2</v>
      </c>
      <c r="N567" s="685">
        <v>1</v>
      </c>
      <c r="O567" s="685"/>
      <c r="P567" s="685">
        <v>5</v>
      </c>
      <c r="Q567" s="685"/>
      <c r="R567" s="685"/>
      <c r="S567" s="685">
        <v>1</v>
      </c>
      <c r="T567" s="685">
        <v>1</v>
      </c>
      <c r="U567" s="685"/>
      <c r="V567" s="685"/>
      <c r="W567" s="685"/>
      <c r="X567" s="685"/>
      <c r="Y567" s="685"/>
      <c r="Z567" s="685">
        <v>1</v>
      </c>
      <c r="AA567" s="685"/>
      <c r="AB567" s="685"/>
      <c r="AC567" s="685">
        <v>10</v>
      </c>
      <c r="AD567" s="685">
        <v>30</v>
      </c>
      <c r="AE567" s="685">
        <v>10</v>
      </c>
      <c r="AF567" s="685">
        <v>2</v>
      </c>
      <c r="AG567" s="685"/>
      <c r="AH567" s="685"/>
      <c r="AI567" s="685"/>
      <c r="AJ567" s="685"/>
      <c r="AK567" s="698"/>
    </row>
    <row r="568" spans="1:37" s="694" customFormat="1" ht="93" x14ac:dyDescent="0.25">
      <c r="A568" s="685">
        <v>481</v>
      </c>
      <c r="B568" s="683" t="s">
        <v>3305</v>
      </c>
      <c r="C568" s="521" t="s">
        <v>5254</v>
      </c>
      <c r="D568" s="685"/>
      <c r="E568" s="685">
        <v>5</v>
      </c>
      <c r="F568" s="685">
        <v>1</v>
      </c>
      <c r="G568" s="685"/>
      <c r="H568" s="685"/>
      <c r="I568" s="685"/>
      <c r="J568" s="685"/>
      <c r="K568" s="685"/>
      <c r="L568" s="685"/>
      <c r="M568" s="685"/>
      <c r="N568" s="685"/>
      <c r="O568" s="685"/>
      <c r="P568" s="685"/>
      <c r="Q568" s="685"/>
      <c r="R568" s="685"/>
      <c r="S568" s="685"/>
      <c r="T568" s="685"/>
      <c r="U568" s="685"/>
      <c r="V568" s="685"/>
      <c r="W568" s="685"/>
      <c r="X568" s="685"/>
      <c r="Y568" s="685"/>
      <c r="Z568" s="685"/>
      <c r="AA568" s="685"/>
      <c r="AB568" s="685"/>
      <c r="AC568" s="685"/>
      <c r="AD568" s="685"/>
      <c r="AE568" s="685"/>
      <c r="AF568" s="685"/>
      <c r="AG568" s="685"/>
      <c r="AH568" s="685"/>
      <c r="AI568" s="685"/>
      <c r="AJ568" s="685"/>
      <c r="AK568" s="698"/>
    </row>
    <row r="569" spans="1:37" s="697" customFormat="1" ht="22.5" x14ac:dyDescent="0.25">
      <c r="A569" s="871"/>
      <c r="B569" s="871"/>
      <c r="C569" s="695" t="s">
        <v>97</v>
      </c>
      <c r="D569" s="696"/>
      <c r="E569" s="696">
        <f>SUM(E562:E568)</f>
        <v>36</v>
      </c>
      <c r="F569" s="696">
        <f t="shared" ref="F569:AK569" si="54">SUM(F562:F568)</f>
        <v>7</v>
      </c>
      <c r="G569" s="696">
        <f t="shared" si="54"/>
        <v>0</v>
      </c>
      <c r="H569" s="696">
        <f t="shared" si="54"/>
        <v>0</v>
      </c>
      <c r="I569" s="696">
        <f t="shared" si="54"/>
        <v>4</v>
      </c>
      <c r="J569" s="696">
        <f t="shared" si="54"/>
        <v>5</v>
      </c>
      <c r="K569" s="696">
        <f t="shared" si="54"/>
        <v>1</v>
      </c>
      <c r="L569" s="696">
        <f t="shared" si="54"/>
        <v>6</v>
      </c>
      <c r="M569" s="696">
        <f t="shared" si="54"/>
        <v>12</v>
      </c>
      <c r="N569" s="696">
        <f t="shared" si="54"/>
        <v>6</v>
      </c>
      <c r="O569" s="696">
        <f t="shared" si="54"/>
        <v>0</v>
      </c>
      <c r="P569" s="696">
        <f t="shared" si="54"/>
        <v>26</v>
      </c>
      <c r="Q569" s="696">
        <f t="shared" si="54"/>
        <v>0</v>
      </c>
      <c r="R569" s="696">
        <f t="shared" si="54"/>
        <v>0</v>
      </c>
      <c r="S569" s="696">
        <f t="shared" si="54"/>
        <v>6</v>
      </c>
      <c r="T569" s="696">
        <f t="shared" si="54"/>
        <v>4</v>
      </c>
      <c r="U569" s="696">
        <f t="shared" si="54"/>
        <v>0</v>
      </c>
      <c r="V569" s="696">
        <f t="shared" si="54"/>
        <v>0</v>
      </c>
      <c r="W569" s="696">
        <f t="shared" si="54"/>
        <v>1</v>
      </c>
      <c r="X569" s="696">
        <f t="shared" si="54"/>
        <v>1</v>
      </c>
      <c r="Y569" s="696">
        <f t="shared" si="54"/>
        <v>0</v>
      </c>
      <c r="Z569" s="696">
        <f t="shared" si="54"/>
        <v>6</v>
      </c>
      <c r="AA569" s="696">
        <f t="shared" si="54"/>
        <v>0</v>
      </c>
      <c r="AB569" s="696">
        <f t="shared" si="54"/>
        <v>3</v>
      </c>
      <c r="AC569" s="696">
        <f t="shared" si="54"/>
        <v>55</v>
      </c>
      <c r="AD569" s="696">
        <f t="shared" si="54"/>
        <v>155</v>
      </c>
      <c r="AE569" s="696">
        <f t="shared" si="54"/>
        <v>80</v>
      </c>
      <c r="AF569" s="696">
        <f t="shared" si="54"/>
        <v>12</v>
      </c>
      <c r="AG569" s="696">
        <f t="shared" si="54"/>
        <v>0</v>
      </c>
      <c r="AH569" s="696">
        <f t="shared" si="54"/>
        <v>0</v>
      </c>
      <c r="AI569" s="696">
        <f t="shared" si="54"/>
        <v>0</v>
      </c>
      <c r="AJ569" s="696">
        <f t="shared" si="54"/>
        <v>0</v>
      </c>
      <c r="AK569" s="696">
        <f t="shared" si="54"/>
        <v>0</v>
      </c>
    </row>
    <row r="570" spans="1:37" s="694" customFormat="1" ht="23.25" x14ac:dyDescent="0.25">
      <c r="A570" s="872"/>
      <c r="B570" s="872"/>
      <c r="C570" s="521" t="s">
        <v>3060</v>
      </c>
      <c r="D570" s="685">
        <v>6</v>
      </c>
      <c r="E570" s="685">
        <v>100</v>
      </c>
      <c r="F570" s="685">
        <v>6</v>
      </c>
      <c r="G570" s="685">
        <v>0</v>
      </c>
      <c r="H570" s="685">
        <v>0</v>
      </c>
      <c r="I570" s="685">
        <v>0</v>
      </c>
      <c r="J570" s="685">
        <v>0</v>
      </c>
      <c r="K570" s="685">
        <v>0</v>
      </c>
      <c r="L570" s="685">
        <v>0</v>
      </c>
      <c r="M570" s="685">
        <v>0</v>
      </c>
      <c r="N570" s="685">
        <v>0</v>
      </c>
      <c r="O570" s="685">
        <v>0</v>
      </c>
      <c r="P570" s="685">
        <v>0</v>
      </c>
      <c r="Q570" s="685">
        <v>0</v>
      </c>
      <c r="R570" s="685">
        <v>0</v>
      </c>
      <c r="S570" s="685">
        <v>0</v>
      </c>
      <c r="T570" s="685">
        <v>0</v>
      </c>
      <c r="U570" s="685">
        <v>5</v>
      </c>
      <c r="V570" s="685">
        <v>0</v>
      </c>
      <c r="W570" s="685">
        <v>0</v>
      </c>
      <c r="X570" s="685">
        <v>0</v>
      </c>
      <c r="Y570" s="685">
        <v>0</v>
      </c>
      <c r="Z570" s="685">
        <v>0</v>
      </c>
      <c r="AA570" s="685">
        <v>0</v>
      </c>
      <c r="AB570" s="685">
        <v>0</v>
      </c>
      <c r="AC570" s="685">
        <v>0</v>
      </c>
      <c r="AD570" s="685">
        <v>0</v>
      </c>
      <c r="AE570" s="685">
        <v>0</v>
      </c>
      <c r="AF570" s="685">
        <v>0</v>
      </c>
      <c r="AG570" s="685">
        <v>0</v>
      </c>
      <c r="AH570" s="685">
        <v>0</v>
      </c>
      <c r="AI570" s="685">
        <v>0</v>
      </c>
      <c r="AJ570" s="685">
        <v>0</v>
      </c>
      <c r="AK570" s="698">
        <v>0</v>
      </c>
    </row>
    <row r="571" spans="1:37" s="697" customFormat="1" ht="22.5" x14ac:dyDescent="0.25">
      <c r="A571" s="873"/>
      <c r="B571" s="873"/>
      <c r="C571" s="695" t="s">
        <v>474</v>
      </c>
      <c r="D571" s="696">
        <f>D570+D569</f>
        <v>6</v>
      </c>
      <c r="E571" s="696">
        <f t="shared" ref="E571:AK571" si="55">E570+E569</f>
        <v>136</v>
      </c>
      <c r="F571" s="696">
        <f t="shared" si="55"/>
        <v>13</v>
      </c>
      <c r="G571" s="696">
        <f t="shared" si="55"/>
        <v>0</v>
      </c>
      <c r="H571" s="696">
        <f t="shared" si="55"/>
        <v>0</v>
      </c>
      <c r="I571" s="696">
        <f t="shared" si="55"/>
        <v>4</v>
      </c>
      <c r="J571" s="696">
        <f t="shared" si="55"/>
        <v>5</v>
      </c>
      <c r="K571" s="696">
        <f t="shared" si="55"/>
        <v>1</v>
      </c>
      <c r="L571" s="696">
        <f t="shared" si="55"/>
        <v>6</v>
      </c>
      <c r="M571" s="696">
        <f t="shared" si="55"/>
        <v>12</v>
      </c>
      <c r="N571" s="696">
        <f t="shared" si="55"/>
        <v>6</v>
      </c>
      <c r="O571" s="696">
        <f t="shared" si="55"/>
        <v>0</v>
      </c>
      <c r="P571" s="696">
        <f t="shared" si="55"/>
        <v>26</v>
      </c>
      <c r="Q571" s="696">
        <f t="shared" si="55"/>
        <v>0</v>
      </c>
      <c r="R571" s="696">
        <f t="shared" si="55"/>
        <v>0</v>
      </c>
      <c r="S571" s="696">
        <f t="shared" si="55"/>
        <v>6</v>
      </c>
      <c r="T571" s="696">
        <f t="shared" si="55"/>
        <v>4</v>
      </c>
      <c r="U571" s="696">
        <f t="shared" si="55"/>
        <v>5</v>
      </c>
      <c r="V571" s="696">
        <f t="shared" si="55"/>
        <v>0</v>
      </c>
      <c r="W571" s="696">
        <f t="shared" si="55"/>
        <v>1</v>
      </c>
      <c r="X571" s="696">
        <f t="shared" si="55"/>
        <v>1</v>
      </c>
      <c r="Y571" s="696">
        <f t="shared" si="55"/>
        <v>0</v>
      </c>
      <c r="Z571" s="696">
        <f t="shared" si="55"/>
        <v>6</v>
      </c>
      <c r="AA571" s="696">
        <f t="shared" si="55"/>
        <v>0</v>
      </c>
      <c r="AB571" s="696">
        <f t="shared" si="55"/>
        <v>3</v>
      </c>
      <c r="AC571" s="696">
        <f t="shared" si="55"/>
        <v>55</v>
      </c>
      <c r="AD571" s="696">
        <f t="shared" si="55"/>
        <v>155</v>
      </c>
      <c r="AE571" s="696">
        <f t="shared" si="55"/>
        <v>80</v>
      </c>
      <c r="AF571" s="696">
        <f t="shared" si="55"/>
        <v>12</v>
      </c>
      <c r="AG571" s="696">
        <f t="shared" si="55"/>
        <v>0</v>
      </c>
      <c r="AH571" s="696">
        <f t="shared" si="55"/>
        <v>0</v>
      </c>
      <c r="AI571" s="696">
        <f t="shared" si="55"/>
        <v>0</v>
      </c>
      <c r="AJ571" s="696">
        <f t="shared" si="55"/>
        <v>0</v>
      </c>
      <c r="AK571" s="699">
        <f t="shared" si="55"/>
        <v>0</v>
      </c>
    </row>
    <row r="572" spans="1:37" s="694" customFormat="1" ht="93" x14ac:dyDescent="0.25">
      <c r="A572" s="685">
        <v>482</v>
      </c>
      <c r="B572" s="683" t="s">
        <v>3306</v>
      </c>
      <c r="C572" s="521" t="s">
        <v>3031</v>
      </c>
      <c r="D572" s="685"/>
      <c r="E572" s="685">
        <v>5</v>
      </c>
      <c r="F572" s="685">
        <v>1</v>
      </c>
      <c r="G572" s="685"/>
      <c r="H572" s="685"/>
      <c r="I572" s="685"/>
      <c r="J572" s="685">
        <v>1</v>
      </c>
      <c r="K572" s="685"/>
      <c r="L572" s="685">
        <v>1</v>
      </c>
      <c r="M572" s="685">
        <v>2</v>
      </c>
      <c r="N572" s="685">
        <v>1</v>
      </c>
      <c r="O572" s="685"/>
      <c r="P572" s="685">
        <v>1</v>
      </c>
      <c r="Q572" s="685"/>
      <c r="R572" s="685"/>
      <c r="S572" s="685">
        <v>1</v>
      </c>
      <c r="T572" s="685"/>
      <c r="U572" s="685"/>
      <c r="V572" s="685"/>
      <c r="W572" s="685"/>
      <c r="X572" s="685"/>
      <c r="Y572" s="685"/>
      <c r="Z572" s="685">
        <v>1</v>
      </c>
      <c r="AA572" s="685"/>
      <c r="AB572" s="685"/>
      <c r="AC572" s="685">
        <v>5</v>
      </c>
      <c r="AD572" s="685">
        <v>5</v>
      </c>
      <c r="AE572" s="685">
        <v>1</v>
      </c>
      <c r="AF572" s="685"/>
      <c r="AG572" s="685"/>
      <c r="AH572" s="685"/>
      <c r="AI572" s="685"/>
      <c r="AJ572" s="685"/>
      <c r="AK572" s="698"/>
    </row>
    <row r="573" spans="1:37" s="694" customFormat="1" ht="46.5" x14ac:dyDescent="0.25">
      <c r="A573" s="685">
        <v>483</v>
      </c>
      <c r="B573" s="683" t="s">
        <v>3307</v>
      </c>
      <c r="C573" s="521" t="s">
        <v>3032</v>
      </c>
      <c r="D573" s="685"/>
      <c r="E573" s="685">
        <v>5</v>
      </c>
      <c r="F573" s="685">
        <v>1</v>
      </c>
      <c r="G573" s="685"/>
      <c r="H573" s="685"/>
      <c r="I573" s="685"/>
      <c r="J573" s="685">
        <v>1</v>
      </c>
      <c r="K573" s="685"/>
      <c r="L573" s="685">
        <v>1</v>
      </c>
      <c r="M573" s="685">
        <v>2</v>
      </c>
      <c r="N573" s="685">
        <v>1</v>
      </c>
      <c r="O573" s="685"/>
      <c r="P573" s="685">
        <v>1</v>
      </c>
      <c r="Q573" s="685"/>
      <c r="R573" s="685"/>
      <c r="S573" s="685">
        <v>1</v>
      </c>
      <c r="T573" s="685"/>
      <c r="U573" s="685"/>
      <c r="V573" s="685"/>
      <c r="W573" s="685"/>
      <c r="X573" s="685"/>
      <c r="Y573" s="685"/>
      <c r="Z573" s="685">
        <v>1</v>
      </c>
      <c r="AA573" s="685"/>
      <c r="AB573" s="685"/>
      <c r="AC573" s="685">
        <v>5</v>
      </c>
      <c r="AD573" s="685">
        <v>5</v>
      </c>
      <c r="AE573" s="685">
        <v>1</v>
      </c>
      <c r="AF573" s="685"/>
      <c r="AG573" s="685"/>
      <c r="AH573" s="685"/>
      <c r="AI573" s="685"/>
      <c r="AJ573" s="685"/>
      <c r="AK573" s="698"/>
    </row>
    <row r="574" spans="1:37" s="694" customFormat="1" ht="46.5" x14ac:dyDescent="0.25">
      <c r="A574" s="685">
        <v>484</v>
      </c>
      <c r="B574" s="683" t="s">
        <v>2818</v>
      </c>
      <c r="C574" s="521" t="s">
        <v>3033</v>
      </c>
      <c r="D574" s="685"/>
      <c r="E574" s="685">
        <v>5</v>
      </c>
      <c r="F574" s="685">
        <v>1</v>
      </c>
      <c r="G574" s="685"/>
      <c r="H574" s="685"/>
      <c r="I574" s="685"/>
      <c r="J574" s="685">
        <v>1</v>
      </c>
      <c r="K574" s="685"/>
      <c r="L574" s="685">
        <v>1</v>
      </c>
      <c r="M574" s="685">
        <v>2</v>
      </c>
      <c r="N574" s="685">
        <v>1</v>
      </c>
      <c r="O574" s="685"/>
      <c r="P574" s="685">
        <v>1</v>
      </c>
      <c r="Q574" s="685"/>
      <c r="R574" s="685"/>
      <c r="S574" s="685">
        <v>1</v>
      </c>
      <c r="T574" s="685"/>
      <c r="U574" s="685"/>
      <c r="V574" s="685"/>
      <c r="W574" s="685"/>
      <c r="X574" s="685"/>
      <c r="Y574" s="685"/>
      <c r="Z574" s="685">
        <v>1</v>
      </c>
      <c r="AA574" s="685"/>
      <c r="AB574" s="685"/>
      <c r="AC574" s="685">
        <v>5</v>
      </c>
      <c r="AD574" s="685">
        <v>5</v>
      </c>
      <c r="AE574" s="685">
        <v>1</v>
      </c>
      <c r="AF574" s="685"/>
      <c r="AG574" s="685"/>
      <c r="AH574" s="685"/>
      <c r="AI574" s="685"/>
      <c r="AJ574" s="685"/>
      <c r="AK574" s="698"/>
    </row>
    <row r="575" spans="1:37" s="694" customFormat="1" ht="46.5" x14ac:dyDescent="0.25">
      <c r="A575" s="685">
        <v>485</v>
      </c>
      <c r="B575" s="683" t="s">
        <v>5255</v>
      </c>
      <c r="C575" s="521" t="s">
        <v>3034</v>
      </c>
      <c r="D575" s="685"/>
      <c r="E575" s="685">
        <v>6</v>
      </c>
      <c r="F575" s="685">
        <v>1</v>
      </c>
      <c r="G575" s="685"/>
      <c r="H575" s="685"/>
      <c r="I575" s="685"/>
      <c r="J575" s="685">
        <v>1</v>
      </c>
      <c r="K575" s="685"/>
      <c r="L575" s="685">
        <v>1</v>
      </c>
      <c r="M575" s="685">
        <v>2</v>
      </c>
      <c r="N575" s="685">
        <v>1</v>
      </c>
      <c r="O575" s="685"/>
      <c r="P575" s="685">
        <v>1</v>
      </c>
      <c r="Q575" s="685"/>
      <c r="R575" s="685"/>
      <c r="S575" s="685">
        <v>1</v>
      </c>
      <c r="T575" s="685"/>
      <c r="U575" s="685"/>
      <c r="V575" s="685"/>
      <c r="W575" s="685"/>
      <c r="X575" s="685"/>
      <c r="Y575" s="685"/>
      <c r="Z575" s="685">
        <v>1</v>
      </c>
      <c r="AA575" s="685"/>
      <c r="AB575" s="685"/>
      <c r="AC575" s="685">
        <v>5</v>
      </c>
      <c r="AD575" s="685">
        <v>5</v>
      </c>
      <c r="AE575" s="685">
        <v>1</v>
      </c>
      <c r="AF575" s="685"/>
      <c r="AG575" s="685"/>
      <c r="AH575" s="685"/>
      <c r="AI575" s="685"/>
      <c r="AJ575" s="685"/>
      <c r="AK575" s="698"/>
    </row>
    <row r="576" spans="1:37" s="694" customFormat="1" ht="69.75" x14ac:dyDescent="0.25">
      <c r="A576" s="685">
        <v>486</v>
      </c>
      <c r="B576" s="683" t="s">
        <v>3308</v>
      </c>
      <c r="C576" s="521" t="s">
        <v>3035</v>
      </c>
      <c r="D576" s="685"/>
      <c r="E576" s="685">
        <v>5</v>
      </c>
      <c r="F576" s="685">
        <v>1</v>
      </c>
      <c r="G576" s="685"/>
      <c r="H576" s="685"/>
      <c r="I576" s="685"/>
      <c r="J576" s="685">
        <v>1</v>
      </c>
      <c r="K576" s="685"/>
      <c r="L576" s="685">
        <v>1</v>
      </c>
      <c r="M576" s="685">
        <v>2</v>
      </c>
      <c r="N576" s="685">
        <v>1</v>
      </c>
      <c r="O576" s="685"/>
      <c r="P576" s="685">
        <v>1</v>
      </c>
      <c r="Q576" s="685"/>
      <c r="R576" s="685"/>
      <c r="S576" s="685">
        <v>1</v>
      </c>
      <c r="T576" s="685"/>
      <c r="U576" s="685"/>
      <c r="V576" s="685"/>
      <c r="W576" s="685"/>
      <c r="X576" s="685"/>
      <c r="Y576" s="685"/>
      <c r="Z576" s="685">
        <v>1</v>
      </c>
      <c r="AA576" s="685"/>
      <c r="AB576" s="685"/>
      <c r="AC576" s="685">
        <v>5</v>
      </c>
      <c r="AD576" s="685">
        <v>5</v>
      </c>
      <c r="AE576" s="685">
        <v>1</v>
      </c>
      <c r="AF576" s="685"/>
      <c r="AG576" s="685"/>
      <c r="AH576" s="685"/>
      <c r="AI576" s="685"/>
      <c r="AJ576" s="685"/>
      <c r="AK576" s="698"/>
    </row>
    <row r="577" spans="1:37" s="694" customFormat="1" ht="46.5" x14ac:dyDescent="0.25">
      <c r="A577" s="685">
        <v>487</v>
      </c>
      <c r="B577" s="683" t="s">
        <v>4150</v>
      </c>
      <c r="C577" s="521" t="s">
        <v>3036</v>
      </c>
      <c r="D577" s="685"/>
      <c r="E577" s="685">
        <v>5</v>
      </c>
      <c r="F577" s="685">
        <v>1</v>
      </c>
      <c r="G577" s="685"/>
      <c r="H577" s="685"/>
      <c r="I577" s="685"/>
      <c r="J577" s="685">
        <v>1</v>
      </c>
      <c r="K577" s="685"/>
      <c r="L577" s="685">
        <v>1</v>
      </c>
      <c r="M577" s="685">
        <v>2</v>
      </c>
      <c r="N577" s="685">
        <v>1</v>
      </c>
      <c r="O577" s="685"/>
      <c r="P577" s="685">
        <v>1</v>
      </c>
      <c r="Q577" s="685"/>
      <c r="R577" s="685"/>
      <c r="S577" s="685">
        <v>1</v>
      </c>
      <c r="T577" s="685"/>
      <c r="U577" s="685"/>
      <c r="V577" s="685"/>
      <c r="W577" s="685"/>
      <c r="X577" s="685"/>
      <c r="Y577" s="685"/>
      <c r="Z577" s="685">
        <v>1</v>
      </c>
      <c r="AA577" s="685"/>
      <c r="AB577" s="685"/>
      <c r="AC577" s="685">
        <v>5</v>
      </c>
      <c r="AD577" s="685">
        <v>5</v>
      </c>
      <c r="AE577" s="685">
        <v>1</v>
      </c>
      <c r="AF577" s="685"/>
      <c r="AG577" s="685"/>
      <c r="AH577" s="685"/>
      <c r="AI577" s="685"/>
      <c r="AJ577" s="685"/>
      <c r="AK577" s="698"/>
    </row>
    <row r="578" spans="1:37" s="694" customFormat="1" ht="46.5" x14ac:dyDescent="0.25">
      <c r="A578" s="685">
        <v>488</v>
      </c>
      <c r="B578" s="683" t="s">
        <v>5256</v>
      </c>
      <c r="C578" s="521" t="s">
        <v>3037</v>
      </c>
      <c r="D578" s="685"/>
      <c r="E578" s="685">
        <v>5</v>
      </c>
      <c r="F578" s="685">
        <v>1</v>
      </c>
      <c r="G578" s="685"/>
      <c r="H578" s="685"/>
      <c r="I578" s="685"/>
      <c r="J578" s="685">
        <v>1</v>
      </c>
      <c r="K578" s="685"/>
      <c r="L578" s="685">
        <v>1</v>
      </c>
      <c r="M578" s="685">
        <v>2</v>
      </c>
      <c r="N578" s="685">
        <v>1</v>
      </c>
      <c r="O578" s="685"/>
      <c r="P578" s="685">
        <v>1</v>
      </c>
      <c r="Q578" s="685"/>
      <c r="R578" s="685"/>
      <c r="S578" s="685">
        <v>1</v>
      </c>
      <c r="T578" s="685"/>
      <c r="U578" s="685"/>
      <c r="V578" s="685"/>
      <c r="W578" s="685"/>
      <c r="X578" s="685"/>
      <c r="Y578" s="685"/>
      <c r="Z578" s="685">
        <v>1</v>
      </c>
      <c r="AA578" s="685"/>
      <c r="AB578" s="685"/>
      <c r="AC578" s="685">
        <v>5</v>
      </c>
      <c r="AD578" s="685">
        <v>5</v>
      </c>
      <c r="AE578" s="685">
        <v>1</v>
      </c>
      <c r="AF578" s="685"/>
      <c r="AG578" s="685"/>
      <c r="AH578" s="685"/>
      <c r="AI578" s="685"/>
      <c r="AJ578" s="685"/>
      <c r="AK578" s="698"/>
    </row>
    <row r="579" spans="1:37" s="694" customFormat="1" ht="46.5" x14ac:dyDescent="0.25">
      <c r="A579" s="685">
        <v>489</v>
      </c>
      <c r="B579" s="683" t="s">
        <v>3310</v>
      </c>
      <c r="C579" s="521" t="s">
        <v>3039</v>
      </c>
      <c r="D579" s="685"/>
      <c r="E579" s="685">
        <v>5</v>
      </c>
      <c r="F579" s="685">
        <v>1</v>
      </c>
      <c r="G579" s="685"/>
      <c r="H579" s="685"/>
      <c r="I579" s="685"/>
      <c r="J579" s="685">
        <v>1</v>
      </c>
      <c r="K579" s="685"/>
      <c r="L579" s="685">
        <v>1</v>
      </c>
      <c r="M579" s="685">
        <v>2</v>
      </c>
      <c r="N579" s="685">
        <v>1</v>
      </c>
      <c r="O579" s="685"/>
      <c r="P579" s="685">
        <v>1</v>
      </c>
      <c r="Q579" s="685"/>
      <c r="R579" s="685"/>
      <c r="S579" s="685">
        <v>1</v>
      </c>
      <c r="T579" s="685"/>
      <c r="U579" s="685"/>
      <c r="V579" s="685"/>
      <c r="W579" s="685"/>
      <c r="X579" s="685"/>
      <c r="Y579" s="685"/>
      <c r="Z579" s="685">
        <v>1</v>
      </c>
      <c r="AA579" s="685"/>
      <c r="AB579" s="685"/>
      <c r="AC579" s="685">
        <v>5</v>
      </c>
      <c r="AD579" s="685">
        <v>5</v>
      </c>
      <c r="AE579" s="685">
        <v>1</v>
      </c>
      <c r="AF579" s="685"/>
      <c r="AG579" s="685"/>
      <c r="AH579" s="685"/>
      <c r="AI579" s="685"/>
      <c r="AJ579" s="685"/>
      <c r="AK579" s="698"/>
    </row>
    <row r="580" spans="1:37" s="694" customFormat="1" ht="46.5" x14ac:dyDescent="0.25">
      <c r="A580" s="685">
        <v>490</v>
      </c>
      <c r="B580" s="683" t="s">
        <v>3311</v>
      </c>
      <c r="C580" s="521" t="s">
        <v>3040</v>
      </c>
      <c r="D580" s="685"/>
      <c r="E580" s="685">
        <v>5</v>
      </c>
      <c r="F580" s="685">
        <v>1</v>
      </c>
      <c r="G580" s="685"/>
      <c r="H580" s="685"/>
      <c r="I580" s="685"/>
      <c r="J580" s="685">
        <v>2</v>
      </c>
      <c r="K580" s="685"/>
      <c r="L580" s="685">
        <v>2</v>
      </c>
      <c r="M580" s="685">
        <v>2</v>
      </c>
      <c r="N580" s="685">
        <v>2</v>
      </c>
      <c r="O580" s="685"/>
      <c r="P580" s="685">
        <v>2</v>
      </c>
      <c r="Q580" s="685"/>
      <c r="R580" s="685"/>
      <c r="S580" s="685">
        <v>2</v>
      </c>
      <c r="T580" s="685"/>
      <c r="U580" s="685"/>
      <c r="V580" s="685"/>
      <c r="W580" s="685"/>
      <c r="X580" s="685"/>
      <c r="Y580" s="685"/>
      <c r="Z580" s="685">
        <v>1</v>
      </c>
      <c r="AA580" s="685"/>
      <c r="AB580" s="685"/>
      <c r="AC580" s="685">
        <v>7</v>
      </c>
      <c r="AD580" s="685">
        <v>10</v>
      </c>
      <c r="AE580" s="685">
        <v>3</v>
      </c>
      <c r="AF580" s="685"/>
      <c r="AG580" s="685"/>
      <c r="AH580" s="685"/>
      <c r="AI580" s="685"/>
      <c r="AJ580" s="685"/>
      <c r="AK580" s="698"/>
    </row>
    <row r="581" spans="1:37" s="694" customFormat="1" ht="69.75" x14ac:dyDescent="0.25">
      <c r="A581" s="685">
        <v>491</v>
      </c>
      <c r="B581" s="683" t="s">
        <v>3311</v>
      </c>
      <c r="C581" s="521" t="s">
        <v>3041</v>
      </c>
      <c r="D581" s="685"/>
      <c r="E581" s="685">
        <v>5</v>
      </c>
      <c r="F581" s="685">
        <v>1</v>
      </c>
      <c r="G581" s="685"/>
      <c r="H581" s="685"/>
      <c r="I581" s="685"/>
      <c r="J581" s="685">
        <v>1</v>
      </c>
      <c r="K581" s="685"/>
      <c r="L581" s="685">
        <v>1</v>
      </c>
      <c r="M581" s="685">
        <v>2</v>
      </c>
      <c r="N581" s="685">
        <v>1</v>
      </c>
      <c r="O581" s="685"/>
      <c r="P581" s="685">
        <v>1</v>
      </c>
      <c r="Q581" s="685"/>
      <c r="R581" s="685"/>
      <c r="S581" s="685">
        <v>1</v>
      </c>
      <c r="T581" s="685"/>
      <c r="U581" s="685"/>
      <c r="V581" s="685"/>
      <c r="W581" s="685"/>
      <c r="X581" s="685"/>
      <c r="Y581" s="685"/>
      <c r="Z581" s="685">
        <v>1</v>
      </c>
      <c r="AA581" s="685"/>
      <c r="AB581" s="685"/>
      <c r="AC581" s="685">
        <v>5</v>
      </c>
      <c r="AD581" s="685">
        <v>5</v>
      </c>
      <c r="AE581" s="685">
        <v>1</v>
      </c>
      <c r="AF581" s="685"/>
      <c r="AG581" s="685"/>
      <c r="AH581" s="685"/>
      <c r="AI581" s="685"/>
      <c r="AJ581" s="685"/>
      <c r="AK581" s="698"/>
    </row>
    <row r="582" spans="1:37" s="694" customFormat="1" ht="69.75" x14ac:dyDescent="0.25">
      <c r="A582" s="685">
        <v>492</v>
      </c>
      <c r="B582" s="683" t="s">
        <v>3311</v>
      </c>
      <c r="C582" s="521" t="s">
        <v>3042</v>
      </c>
      <c r="D582" s="685"/>
      <c r="E582" s="685">
        <v>5</v>
      </c>
      <c r="F582" s="685">
        <v>1</v>
      </c>
      <c r="G582" s="685"/>
      <c r="H582" s="685"/>
      <c r="I582" s="685"/>
      <c r="J582" s="685">
        <v>1</v>
      </c>
      <c r="K582" s="685"/>
      <c r="L582" s="685">
        <v>1</v>
      </c>
      <c r="M582" s="685">
        <v>2</v>
      </c>
      <c r="N582" s="685">
        <v>1</v>
      </c>
      <c r="O582" s="685"/>
      <c r="P582" s="685">
        <v>1</v>
      </c>
      <c r="Q582" s="685"/>
      <c r="R582" s="685"/>
      <c r="S582" s="685">
        <v>1</v>
      </c>
      <c r="T582" s="685"/>
      <c r="U582" s="685"/>
      <c r="V582" s="685"/>
      <c r="W582" s="685"/>
      <c r="X582" s="685"/>
      <c r="Y582" s="685"/>
      <c r="Z582" s="685">
        <v>1</v>
      </c>
      <c r="AA582" s="685"/>
      <c r="AB582" s="685"/>
      <c r="AC582" s="685">
        <v>5</v>
      </c>
      <c r="AD582" s="685">
        <v>5</v>
      </c>
      <c r="AE582" s="685">
        <v>1</v>
      </c>
      <c r="AF582" s="685"/>
      <c r="AG582" s="685"/>
      <c r="AH582" s="685"/>
      <c r="AI582" s="685"/>
      <c r="AJ582" s="685"/>
      <c r="AK582" s="698"/>
    </row>
    <row r="583" spans="1:37" s="694" customFormat="1" ht="46.5" x14ac:dyDescent="0.25">
      <c r="A583" s="685">
        <v>493</v>
      </c>
      <c r="B583" s="683" t="s">
        <v>3309</v>
      </c>
      <c r="C583" s="521" t="s">
        <v>3038</v>
      </c>
      <c r="D583" s="685"/>
      <c r="E583" s="685">
        <v>5</v>
      </c>
      <c r="F583" s="685">
        <v>1</v>
      </c>
      <c r="G583" s="685"/>
      <c r="H583" s="685"/>
      <c r="I583" s="685"/>
      <c r="J583" s="685">
        <v>1</v>
      </c>
      <c r="K583" s="685"/>
      <c r="L583" s="685">
        <v>1</v>
      </c>
      <c r="M583" s="685">
        <v>2</v>
      </c>
      <c r="N583" s="685">
        <v>1</v>
      </c>
      <c r="O583" s="685"/>
      <c r="P583" s="685">
        <v>1</v>
      </c>
      <c r="Q583" s="685"/>
      <c r="R583" s="685"/>
      <c r="S583" s="685">
        <v>1</v>
      </c>
      <c r="T583" s="685"/>
      <c r="U583" s="685"/>
      <c r="V583" s="685"/>
      <c r="W583" s="685"/>
      <c r="X583" s="685"/>
      <c r="Y583" s="685"/>
      <c r="Z583" s="685">
        <v>1</v>
      </c>
      <c r="AA583" s="685"/>
      <c r="AB583" s="685"/>
      <c r="AC583" s="685">
        <v>5</v>
      </c>
      <c r="AD583" s="685">
        <v>5</v>
      </c>
      <c r="AE583" s="685">
        <v>1</v>
      </c>
      <c r="AF583" s="685"/>
      <c r="AG583" s="685"/>
      <c r="AH583" s="685"/>
      <c r="AI583" s="685"/>
      <c r="AJ583" s="685"/>
      <c r="AK583" s="698"/>
    </row>
    <row r="584" spans="1:37" s="694" customFormat="1" ht="47.25" customHeight="1" x14ac:dyDescent="0.25">
      <c r="A584" s="685">
        <v>494</v>
      </c>
      <c r="B584" s="683" t="s">
        <v>3311</v>
      </c>
      <c r="C584" s="521" t="s">
        <v>3043</v>
      </c>
      <c r="D584" s="685"/>
      <c r="E584" s="685">
        <v>5</v>
      </c>
      <c r="F584" s="685">
        <v>1</v>
      </c>
      <c r="G584" s="685"/>
      <c r="H584" s="685"/>
      <c r="I584" s="685"/>
      <c r="J584" s="685">
        <v>1</v>
      </c>
      <c r="K584" s="685"/>
      <c r="L584" s="685">
        <v>1</v>
      </c>
      <c r="M584" s="685">
        <v>2</v>
      </c>
      <c r="N584" s="685">
        <v>1</v>
      </c>
      <c r="O584" s="685"/>
      <c r="P584" s="685">
        <v>1</v>
      </c>
      <c r="Q584" s="685"/>
      <c r="R584" s="685"/>
      <c r="S584" s="685">
        <v>1</v>
      </c>
      <c r="T584" s="685"/>
      <c r="U584" s="685"/>
      <c r="V584" s="685"/>
      <c r="W584" s="685"/>
      <c r="X584" s="685"/>
      <c r="Y584" s="685"/>
      <c r="Z584" s="685">
        <v>1</v>
      </c>
      <c r="AA584" s="685"/>
      <c r="AB584" s="685"/>
      <c r="AC584" s="685">
        <v>5</v>
      </c>
      <c r="AD584" s="685">
        <v>5</v>
      </c>
      <c r="AE584" s="685">
        <v>1</v>
      </c>
      <c r="AF584" s="685"/>
      <c r="AG584" s="685"/>
      <c r="AH584" s="685"/>
      <c r="AI584" s="685"/>
      <c r="AJ584" s="685"/>
      <c r="AK584" s="698"/>
    </row>
    <row r="585" spans="1:37" s="697" customFormat="1" ht="22.5" x14ac:dyDescent="0.25">
      <c r="A585" s="871"/>
      <c r="B585" s="871"/>
      <c r="C585" s="695" t="s">
        <v>97</v>
      </c>
      <c r="D585" s="696"/>
      <c r="E585" s="696">
        <f t="shared" ref="E585:AK585" si="56">SUM(E572:E584)</f>
        <v>66</v>
      </c>
      <c r="F585" s="696">
        <f t="shared" si="56"/>
        <v>13</v>
      </c>
      <c r="G585" s="696">
        <f t="shared" si="56"/>
        <v>0</v>
      </c>
      <c r="H585" s="696">
        <f t="shared" si="56"/>
        <v>0</v>
      </c>
      <c r="I585" s="696">
        <f t="shared" si="56"/>
        <v>0</v>
      </c>
      <c r="J585" s="696">
        <f t="shared" si="56"/>
        <v>14</v>
      </c>
      <c r="K585" s="696">
        <f t="shared" si="56"/>
        <v>0</v>
      </c>
      <c r="L585" s="696">
        <f t="shared" si="56"/>
        <v>14</v>
      </c>
      <c r="M585" s="696">
        <f t="shared" si="56"/>
        <v>26</v>
      </c>
      <c r="N585" s="696">
        <f t="shared" si="56"/>
        <v>14</v>
      </c>
      <c r="O585" s="696">
        <f t="shared" si="56"/>
        <v>0</v>
      </c>
      <c r="P585" s="696">
        <f t="shared" si="56"/>
        <v>14</v>
      </c>
      <c r="Q585" s="696">
        <f t="shared" si="56"/>
        <v>0</v>
      </c>
      <c r="R585" s="696">
        <f t="shared" si="56"/>
        <v>0</v>
      </c>
      <c r="S585" s="696">
        <f t="shared" si="56"/>
        <v>14</v>
      </c>
      <c r="T585" s="696">
        <f t="shared" si="56"/>
        <v>0</v>
      </c>
      <c r="U585" s="696">
        <f t="shared" si="56"/>
        <v>0</v>
      </c>
      <c r="V585" s="696">
        <f t="shared" si="56"/>
        <v>0</v>
      </c>
      <c r="W585" s="696">
        <f t="shared" si="56"/>
        <v>0</v>
      </c>
      <c r="X585" s="696">
        <f t="shared" si="56"/>
        <v>0</v>
      </c>
      <c r="Y585" s="696">
        <f t="shared" si="56"/>
        <v>0</v>
      </c>
      <c r="Z585" s="696">
        <f t="shared" si="56"/>
        <v>13</v>
      </c>
      <c r="AA585" s="696">
        <f t="shared" si="56"/>
        <v>0</v>
      </c>
      <c r="AB585" s="696">
        <f t="shared" si="56"/>
        <v>0</v>
      </c>
      <c r="AC585" s="696">
        <f t="shared" si="56"/>
        <v>67</v>
      </c>
      <c r="AD585" s="696">
        <f t="shared" si="56"/>
        <v>70</v>
      </c>
      <c r="AE585" s="696">
        <f t="shared" si="56"/>
        <v>15</v>
      </c>
      <c r="AF585" s="696">
        <f t="shared" si="56"/>
        <v>0</v>
      </c>
      <c r="AG585" s="696">
        <f t="shared" si="56"/>
        <v>0</v>
      </c>
      <c r="AH585" s="696">
        <f t="shared" si="56"/>
        <v>0</v>
      </c>
      <c r="AI585" s="696">
        <f t="shared" si="56"/>
        <v>0</v>
      </c>
      <c r="AJ585" s="696">
        <f t="shared" si="56"/>
        <v>0</v>
      </c>
      <c r="AK585" s="696">
        <f t="shared" si="56"/>
        <v>0</v>
      </c>
    </row>
    <row r="586" spans="1:37" s="694" customFormat="1" ht="23.25" x14ac:dyDescent="0.25">
      <c r="A586" s="872"/>
      <c r="B586" s="872"/>
      <c r="C586" s="521" t="s">
        <v>3060</v>
      </c>
      <c r="D586" s="685">
        <v>0</v>
      </c>
      <c r="E586" s="685">
        <v>0</v>
      </c>
      <c r="F586" s="685">
        <v>0</v>
      </c>
      <c r="G586" s="685">
        <v>0</v>
      </c>
      <c r="H586" s="685">
        <v>0</v>
      </c>
      <c r="I586" s="685">
        <v>0</v>
      </c>
      <c r="J586" s="685">
        <v>0</v>
      </c>
      <c r="K586" s="685">
        <v>0</v>
      </c>
      <c r="L586" s="685">
        <v>0</v>
      </c>
      <c r="M586" s="685">
        <v>0</v>
      </c>
      <c r="N586" s="685">
        <v>0</v>
      </c>
      <c r="O586" s="685">
        <v>0</v>
      </c>
      <c r="P586" s="685">
        <v>0</v>
      </c>
      <c r="Q586" s="685">
        <v>0</v>
      </c>
      <c r="R586" s="685">
        <v>0</v>
      </c>
      <c r="S586" s="685">
        <v>0</v>
      </c>
      <c r="T586" s="685">
        <v>0</v>
      </c>
      <c r="U586" s="685">
        <v>0</v>
      </c>
      <c r="V586" s="685">
        <v>0</v>
      </c>
      <c r="W586" s="685">
        <v>0</v>
      </c>
      <c r="X586" s="685">
        <v>0</v>
      </c>
      <c r="Y586" s="685">
        <v>0</v>
      </c>
      <c r="Z586" s="685">
        <v>0</v>
      </c>
      <c r="AA586" s="685">
        <v>0</v>
      </c>
      <c r="AB586" s="685">
        <v>0</v>
      </c>
      <c r="AC586" s="685">
        <v>0</v>
      </c>
      <c r="AD586" s="685">
        <v>0</v>
      </c>
      <c r="AE586" s="685">
        <v>0</v>
      </c>
      <c r="AF586" s="685">
        <v>0</v>
      </c>
      <c r="AG586" s="685">
        <v>0</v>
      </c>
      <c r="AH586" s="685">
        <v>0</v>
      </c>
      <c r="AI586" s="685">
        <v>0</v>
      </c>
      <c r="AJ586" s="685">
        <v>0</v>
      </c>
      <c r="AK586" s="698">
        <v>0</v>
      </c>
    </row>
    <row r="587" spans="1:37" s="697" customFormat="1" ht="22.5" x14ac:dyDescent="0.25">
      <c r="A587" s="873"/>
      <c r="B587" s="873"/>
      <c r="C587" s="695" t="s">
        <v>474</v>
      </c>
      <c r="D587" s="696">
        <f>D586+D585</f>
        <v>0</v>
      </c>
      <c r="E587" s="696">
        <f t="shared" ref="E587:AK587" si="57">E586+E585</f>
        <v>66</v>
      </c>
      <c r="F587" s="696">
        <f t="shared" si="57"/>
        <v>13</v>
      </c>
      <c r="G587" s="696">
        <f t="shared" si="57"/>
        <v>0</v>
      </c>
      <c r="H587" s="696">
        <f t="shared" si="57"/>
        <v>0</v>
      </c>
      <c r="I587" s="696">
        <f t="shared" si="57"/>
        <v>0</v>
      </c>
      <c r="J587" s="696">
        <f t="shared" si="57"/>
        <v>14</v>
      </c>
      <c r="K587" s="696">
        <f t="shared" si="57"/>
        <v>0</v>
      </c>
      <c r="L587" s="696">
        <f t="shared" si="57"/>
        <v>14</v>
      </c>
      <c r="M587" s="696">
        <f t="shared" si="57"/>
        <v>26</v>
      </c>
      <c r="N587" s="696">
        <f t="shared" si="57"/>
        <v>14</v>
      </c>
      <c r="O587" s="696">
        <f t="shared" si="57"/>
        <v>0</v>
      </c>
      <c r="P587" s="696">
        <f t="shared" si="57"/>
        <v>14</v>
      </c>
      <c r="Q587" s="696">
        <f t="shared" si="57"/>
        <v>0</v>
      </c>
      <c r="R587" s="696">
        <f t="shared" si="57"/>
        <v>0</v>
      </c>
      <c r="S587" s="696">
        <f t="shared" si="57"/>
        <v>14</v>
      </c>
      <c r="T587" s="696">
        <f t="shared" si="57"/>
        <v>0</v>
      </c>
      <c r="U587" s="696">
        <f t="shared" si="57"/>
        <v>0</v>
      </c>
      <c r="V587" s="696">
        <f t="shared" si="57"/>
        <v>0</v>
      </c>
      <c r="W587" s="696">
        <f t="shared" si="57"/>
        <v>0</v>
      </c>
      <c r="X587" s="696">
        <f t="shared" si="57"/>
        <v>0</v>
      </c>
      <c r="Y587" s="696">
        <f t="shared" si="57"/>
        <v>0</v>
      </c>
      <c r="Z587" s="696">
        <f t="shared" si="57"/>
        <v>13</v>
      </c>
      <c r="AA587" s="696">
        <f t="shared" si="57"/>
        <v>0</v>
      </c>
      <c r="AB587" s="696">
        <f t="shared" si="57"/>
        <v>0</v>
      </c>
      <c r="AC587" s="696">
        <f t="shared" si="57"/>
        <v>67</v>
      </c>
      <c r="AD587" s="696">
        <f t="shared" si="57"/>
        <v>70</v>
      </c>
      <c r="AE587" s="696">
        <f t="shared" si="57"/>
        <v>15</v>
      </c>
      <c r="AF587" s="696">
        <f t="shared" si="57"/>
        <v>0</v>
      </c>
      <c r="AG587" s="696">
        <f t="shared" si="57"/>
        <v>0</v>
      </c>
      <c r="AH587" s="696">
        <f t="shared" si="57"/>
        <v>0</v>
      </c>
      <c r="AI587" s="696">
        <f t="shared" si="57"/>
        <v>0</v>
      </c>
      <c r="AJ587" s="696">
        <f t="shared" si="57"/>
        <v>0</v>
      </c>
      <c r="AK587" s="699">
        <f t="shared" si="57"/>
        <v>0</v>
      </c>
    </row>
    <row r="588" spans="1:37" s="694" customFormat="1" ht="73.5" customHeight="1" x14ac:dyDescent="0.25">
      <c r="A588" s="685">
        <v>495</v>
      </c>
      <c r="B588" s="683" t="s">
        <v>5257</v>
      </c>
      <c r="C588" s="521" t="s">
        <v>3321</v>
      </c>
      <c r="D588" s="685"/>
      <c r="E588" s="685">
        <v>5</v>
      </c>
      <c r="F588" s="685">
        <v>1</v>
      </c>
      <c r="G588" s="685"/>
      <c r="H588" s="685"/>
      <c r="I588" s="685"/>
      <c r="J588" s="685">
        <v>1</v>
      </c>
      <c r="K588" s="685"/>
      <c r="L588" s="685">
        <v>1</v>
      </c>
      <c r="M588" s="685">
        <v>2</v>
      </c>
      <c r="N588" s="685">
        <v>1</v>
      </c>
      <c r="O588" s="685"/>
      <c r="P588" s="685">
        <v>1</v>
      </c>
      <c r="Q588" s="685"/>
      <c r="R588" s="685"/>
      <c r="S588" s="685">
        <v>1</v>
      </c>
      <c r="T588" s="685"/>
      <c r="U588" s="685"/>
      <c r="V588" s="685"/>
      <c r="W588" s="685"/>
      <c r="X588" s="685"/>
      <c r="Y588" s="685">
        <v>1</v>
      </c>
      <c r="Z588" s="685"/>
      <c r="AA588" s="685"/>
      <c r="AB588" s="685">
        <v>1</v>
      </c>
      <c r="AC588" s="685">
        <v>5</v>
      </c>
      <c r="AD588" s="685">
        <v>10</v>
      </c>
      <c r="AE588" s="685">
        <v>5</v>
      </c>
      <c r="AF588" s="685">
        <v>2</v>
      </c>
      <c r="AG588" s="685"/>
      <c r="AH588" s="685"/>
      <c r="AI588" s="685"/>
      <c r="AJ588" s="685"/>
      <c r="AK588" s="698"/>
    </row>
    <row r="589" spans="1:37" s="694" customFormat="1" ht="49.5" customHeight="1" x14ac:dyDescent="0.25">
      <c r="A589" s="685">
        <v>496</v>
      </c>
      <c r="B589" s="683" t="s">
        <v>3522</v>
      </c>
      <c r="C589" s="521" t="s">
        <v>3314</v>
      </c>
      <c r="D589" s="685"/>
      <c r="E589" s="685">
        <v>5</v>
      </c>
      <c r="F589" s="685">
        <v>1</v>
      </c>
      <c r="G589" s="685"/>
      <c r="H589" s="685"/>
      <c r="I589" s="685"/>
      <c r="J589" s="685"/>
      <c r="K589" s="685"/>
      <c r="L589" s="685">
        <v>1</v>
      </c>
      <c r="M589" s="685">
        <v>2</v>
      </c>
      <c r="N589" s="685"/>
      <c r="O589" s="685"/>
      <c r="P589" s="685">
        <v>1</v>
      </c>
      <c r="Q589" s="685"/>
      <c r="R589" s="685"/>
      <c r="S589" s="685">
        <v>1</v>
      </c>
      <c r="T589" s="685"/>
      <c r="U589" s="685"/>
      <c r="V589" s="685"/>
      <c r="W589" s="685"/>
      <c r="X589" s="685"/>
      <c r="Y589" s="685"/>
      <c r="Z589" s="685">
        <v>1</v>
      </c>
      <c r="AA589" s="685"/>
      <c r="AB589" s="685"/>
      <c r="AC589" s="685">
        <v>5</v>
      </c>
      <c r="AD589" s="685">
        <v>5</v>
      </c>
      <c r="AE589" s="685">
        <v>1</v>
      </c>
      <c r="AF589" s="685"/>
      <c r="AG589" s="685"/>
      <c r="AH589" s="685"/>
      <c r="AI589" s="685"/>
      <c r="AJ589" s="685"/>
      <c r="AK589" s="698"/>
    </row>
    <row r="590" spans="1:37" s="694" customFormat="1" ht="69" customHeight="1" x14ac:dyDescent="0.25">
      <c r="A590" s="685">
        <v>497</v>
      </c>
      <c r="B590" s="683" t="s">
        <v>2819</v>
      </c>
      <c r="C590" s="521" t="s">
        <v>3315</v>
      </c>
      <c r="D590" s="685"/>
      <c r="E590" s="685">
        <v>6</v>
      </c>
      <c r="F590" s="685">
        <v>1</v>
      </c>
      <c r="G590" s="685"/>
      <c r="H590" s="685"/>
      <c r="I590" s="685">
        <v>1</v>
      </c>
      <c r="J590" s="685"/>
      <c r="K590" s="685"/>
      <c r="L590" s="685">
        <v>1</v>
      </c>
      <c r="M590" s="685">
        <v>2</v>
      </c>
      <c r="N590" s="685"/>
      <c r="O590" s="685"/>
      <c r="P590" s="685">
        <v>1</v>
      </c>
      <c r="Q590" s="685"/>
      <c r="R590" s="685"/>
      <c r="S590" s="685">
        <v>1</v>
      </c>
      <c r="T590" s="685"/>
      <c r="U590" s="685">
        <v>1</v>
      </c>
      <c r="V590" s="685"/>
      <c r="W590" s="685"/>
      <c r="X590" s="685"/>
      <c r="Y590" s="685"/>
      <c r="Z590" s="685">
        <v>1</v>
      </c>
      <c r="AA590" s="685"/>
      <c r="AB590" s="685"/>
      <c r="AC590" s="685">
        <v>5</v>
      </c>
      <c r="AD590" s="685">
        <v>6</v>
      </c>
      <c r="AE590" s="685">
        <v>6</v>
      </c>
      <c r="AF590" s="685"/>
      <c r="AG590" s="685"/>
      <c r="AH590" s="685"/>
      <c r="AI590" s="685"/>
      <c r="AJ590" s="685"/>
      <c r="AK590" s="698"/>
    </row>
    <row r="591" spans="1:37" s="694" customFormat="1" ht="45" customHeight="1" x14ac:dyDescent="0.25">
      <c r="A591" s="685">
        <v>498</v>
      </c>
      <c r="B591" s="683" t="s">
        <v>3312</v>
      </c>
      <c r="C591" s="521" t="s">
        <v>3316</v>
      </c>
      <c r="D591" s="685"/>
      <c r="E591" s="685">
        <v>5</v>
      </c>
      <c r="F591" s="685">
        <v>1</v>
      </c>
      <c r="G591" s="685"/>
      <c r="H591" s="685"/>
      <c r="I591" s="685"/>
      <c r="J591" s="685">
        <v>1</v>
      </c>
      <c r="K591" s="685"/>
      <c r="L591" s="685">
        <v>1</v>
      </c>
      <c r="M591" s="685">
        <v>2</v>
      </c>
      <c r="N591" s="685">
        <v>1</v>
      </c>
      <c r="O591" s="685"/>
      <c r="P591" s="685">
        <v>5</v>
      </c>
      <c r="Q591" s="685"/>
      <c r="R591" s="685"/>
      <c r="S591" s="685">
        <v>1</v>
      </c>
      <c r="T591" s="685"/>
      <c r="U591" s="685"/>
      <c r="V591" s="685"/>
      <c r="W591" s="685"/>
      <c r="X591" s="685"/>
      <c r="Y591" s="685"/>
      <c r="Z591" s="685">
        <v>2</v>
      </c>
      <c r="AA591" s="685"/>
      <c r="AB591" s="685">
        <v>1</v>
      </c>
      <c r="AC591" s="685">
        <v>10</v>
      </c>
      <c r="AD591" s="685">
        <v>30</v>
      </c>
      <c r="AE591" s="685">
        <v>20</v>
      </c>
      <c r="AF591" s="685"/>
      <c r="AG591" s="685">
        <v>2</v>
      </c>
      <c r="AH591" s="685"/>
      <c r="AI591" s="685"/>
      <c r="AJ591" s="685"/>
      <c r="AK591" s="698"/>
    </row>
    <row r="592" spans="1:37" s="694" customFormat="1" ht="69" customHeight="1" x14ac:dyDescent="0.25">
      <c r="A592" s="685">
        <v>499</v>
      </c>
      <c r="B592" s="683" t="s">
        <v>2820</v>
      </c>
      <c r="C592" s="521" t="s">
        <v>3317</v>
      </c>
      <c r="D592" s="685"/>
      <c r="E592" s="685">
        <v>6</v>
      </c>
      <c r="F592" s="685">
        <v>1</v>
      </c>
      <c r="G592" s="685"/>
      <c r="H592" s="685"/>
      <c r="I592" s="685"/>
      <c r="J592" s="685"/>
      <c r="K592" s="685"/>
      <c r="L592" s="685">
        <v>1</v>
      </c>
      <c r="M592" s="685">
        <v>2</v>
      </c>
      <c r="N592" s="685"/>
      <c r="O592" s="685"/>
      <c r="P592" s="685">
        <v>1</v>
      </c>
      <c r="Q592" s="685"/>
      <c r="R592" s="685"/>
      <c r="S592" s="685">
        <v>2</v>
      </c>
      <c r="T592" s="685"/>
      <c r="U592" s="685"/>
      <c r="V592" s="685"/>
      <c r="W592" s="685"/>
      <c r="X592" s="685">
        <v>1</v>
      </c>
      <c r="Y592" s="685"/>
      <c r="Z592" s="685">
        <v>1</v>
      </c>
      <c r="AA592" s="685"/>
      <c r="AB592" s="685">
        <v>1</v>
      </c>
      <c r="AC592" s="685">
        <v>6</v>
      </c>
      <c r="AD592" s="685">
        <v>10</v>
      </c>
      <c r="AE592" s="685">
        <v>5</v>
      </c>
      <c r="AF592" s="685"/>
      <c r="AG592" s="685">
        <v>2</v>
      </c>
      <c r="AH592" s="685"/>
      <c r="AI592" s="685"/>
      <c r="AJ592" s="685"/>
      <c r="AK592" s="698"/>
    </row>
    <row r="593" spans="1:37" s="694" customFormat="1" ht="214.5" customHeight="1" x14ac:dyDescent="0.25">
      <c r="A593" s="685">
        <v>500</v>
      </c>
      <c r="B593" s="683" t="s">
        <v>3313</v>
      </c>
      <c r="C593" s="521" t="s">
        <v>3318</v>
      </c>
      <c r="D593" s="685"/>
      <c r="E593" s="685">
        <v>10</v>
      </c>
      <c r="F593" s="685">
        <v>2</v>
      </c>
      <c r="G593" s="685"/>
      <c r="H593" s="685"/>
      <c r="I593" s="685">
        <v>1</v>
      </c>
      <c r="J593" s="685">
        <v>1</v>
      </c>
      <c r="K593" s="685"/>
      <c r="L593" s="685">
        <v>2</v>
      </c>
      <c r="M593" s="685">
        <v>2</v>
      </c>
      <c r="N593" s="685">
        <v>2</v>
      </c>
      <c r="O593" s="685"/>
      <c r="P593" s="685">
        <v>2</v>
      </c>
      <c r="Q593" s="685"/>
      <c r="R593" s="685"/>
      <c r="S593" s="685">
        <v>2</v>
      </c>
      <c r="T593" s="685"/>
      <c r="U593" s="685"/>
      <c r="V593" s="685"/>
      <c r="W593" s="685"/>
      <c r="X593" s="685"/>
      <c r="Y593" s="685">
        <v>1</v>
      </c>
      <c r="Z593" s="685">
        <v>1</v>
      </c>
      <c r="AA593" s="685"/>
      <c r="AB593" s="685">
        <v>1</v>
      </c>
      <c r="AC593" s="685">
        <v>7</v>
      </c>
      <c r="AD593" s="685">
        <v>10</v>
      </c>
      <c r="AE593" s="685">
        <v>3</v>
      </c>
      <c r="AF593" s="685">
        <v>1</v>
      </c>
      <c r="AG593" s="685">
        <v>1</v>
      </c>
      <c r="AH593" s="685"/>
      <c r="AI593" s="685"/>
      <c r="AJ593" s="685"/>
      <c r="AK593" s="698"/>
    </row>
    <row r="594" spans="1:37" s="694" customFormat="1" ht="264.75" customHeight="1" x14ac:dyDescent="0.25">
      <c r="A594" s="685">
        <v>501</v>
      </c>
      <c r="B594" s="683" t="s">
        <v>3313</v>
      </c>
      <c r="C594" s="521" t="s">
        <v>3523</v>
      </c>
      <c r="D594" s="685"/>
      <c r="E594" s="685">
        <v>20</v>
      </c>
      <c r="F594" s="685">
        <v>2</v>
      </c>
      <c r="G594" s="685"/>
      <c r="H594" s="685"/>
      <c r="I594" s="685">
        <v>1</v>
      </c>
      <c r="J594" s="685">
        <v>1</v>
      </c>
      <c r="K594" s="685"/>
      <c r="L594" s="685">
        <v>2</v>
      </c>
      <c r="M594" s="685">
        <v>4</v>
      </c>
      <c r="N594" s="685">
        <v>3</v>
      </c>
      <c r="O594" s="685"/>
      <c r="P594" s="685">
        <v>3</v>
      </c>
      <c r="Q594" s="685"/>
      <c r="R594" s="685"/>
      <c r="S594" s="685">
        <v>2</v>
      </c>
      <c r="T594" s="685"/>
      <c r="U594" s="685"/>
      <c r="V594" s="685"/>
      <c r="W594" s="685"/>
      <c r="X594" s="685"/>
      <c r="Y594" s="685">
        <v>1</v>
      </c>
      <c r="Z594" s="685">
        <v>1</v>
      </c>
      <c r="AA594" s="685"/>
      <c r="AB594" s="685">
        <v>1</v>
      </c>
      <c r="AC594" s="685">
        <v>10</v>
      </c>
      <c r="AD594" s="685">
        <v>20</v>
      </c>
      <c r="AE594" s="685">
        <v>5</v>
      </c>
      <c r="AF594" s="685">
        <v>2</v>
      </c>
      <c r="AG594" s="685"/>
      <c r="AH594" s="685"/>
      <c r="AI594" s="685"/>
      <c r="AJ594" s="685"/>
      <c r="AK594" s="698"/>
    </row>
    <row r="595" spans="1:37" s="694" customFormat="1" ht="358.5" customHeight="1" x14ac:dyDescent="0.25">
      <c r="A595" s="685">
        <v>502</v>
      </c>
      <c r="B595" s="683" t="s">
        <v>5258</v>
      </c>
      <c r="C595" s="521" t="s">
        <v>3524</v>
      </c>
      <c r="D595" s="685"/>
      <c r="E595" s="685">
        <v>30</v>
      </c>
      <c r="F595" s="685">
        <v>5</v>
      </c>
      <c r="G595" s="685"/>
      <c r="H595" s="685"/>
      <c r="I595" s="685">
        <v>1</v>
      </c>
      <c r="J595" s="685">
        <v>1</v>
      </c>
      <c r="K595" s="685"/>
      <c r="L595" s="685">
        <v>3</v>
      </c>
      <c r="M595" s="685">
        <v>10</v>
      </c>
      <c r="N595" s="685">
        <v>7</v>
      </c>
      <c r="O595" s="685"/>
      <c r="P595" s="685">
        <v>7</v>
      </c>
      <c r="Q595" s="685"/>
      <c r="R595" s="685"/>
      <c r="S595" s="685">
        <v>6</v>
      </c>
      <c r="T595" s="685"/>
      <c r="U595" s="685"/>
      <c r="V595" s="685"/>
      <c r="W595" s="685"/>
      <c r="X595" s="685">
        <v>2</v>
      </c>
      <c r="Y595" s="685">
        <v>1</v>
      </c>
      <c r="Z595" s="685">
        <v>5</v>
      </c>
      <c r="AA595" s="685"/>
      <c r="AB595" s="685">
        <v>2</v>
      </c>
      <c r="AC595" s="685">
        <v>27</v>
      </c>
      <c r="AD595" s="685">
        <v>30</v>
      </c>
      <c r="AE595" s="685">
        <v>9</v>
      </c>
      <c r="AF595" s="685"/>
      <c r="AG595" s="685">
        <v>10</v>
      </c>
      <c r="AH595" s="685"/>
      <c r="AI595" s="685"/>
      <c r="AJ595" s="685"/>
      <c r="AK595" s="698"/>
    </row>
    <row r="596" spans="1:37" s="694" customFormat="1" ht="58.5" customHeight="1" x14ac:dyDescent="0.25">
      <c r="A596" s="685">
        <v>503</v>
      </c>
      <c r="B596" s="683" t="s">
        <v>2821</v>
      </c>
      <c r="C596" s="521" t="s">
        <v>4151</v>
      </c>
      <c r="D596" s="685"/>
      <c r="E596" s="685">
        <v>5</v>
      </c>
      <c r="F596" s="685">
        <v>1</v>
      </c>
      <c r="G596" s="685"/>
      <c r="H596" s="685"/>
      <c r="I596" s="685"/>
      <c r="J596" s="685">
        <v>1</v>
      </c>
      <c r="K596" s="685"/>
      <c r="L596" s="685">
        <v>1</v>
      </c>
      <c r="M596" s="685">
        <v>2</v>
      </c>
      <c r="N596" s="685">
        <v>1</v>
      </c>
      <c r="O596" s="685"/>
      <c r="P596" s="685">
        <v>1</v>
      </c>
      <c r="Q596" s="685"/>
      <c r="R596" s="685"/>
      <c r="S596" s="685">
        <v>1</v>
      </c>
      <c r="T596" s="685"/>
      <c r="U596" s="685"/>
      <c r="V596" s="685"/>
      <c r="W596" s="685"/>
      <c r="X596" s="685">
        <v>1</v>
      </c>
      <c r="Y596" s="685"/>
      <c r="Z596" s="685">
        <v>1</v>
      </c>
      <c r="AA596" s="685"/>
      <c r="AB596" s="685">
        <v>1</v>
      </c>
      <c r="AC596" s="685">
        <v>5</v>
      </c>
      <c r="AD596" s="685">
        <v>5</v>
      </c>
      <c r="AE596" s="685">
        <v>1</v>
      </c>
      <c r="AF596" s="685"/>
      <c r="AG596" s="685">
        <v>1</v>
      </c>
      <c r="AH596" s="685"/>
      <c r="AI596" s="685"/>
      <c r="AJ596" s="685"/>
      <c r="AK596" s="698"/>
    </row>
    <row r="597" spans="1:37" s="694" customFormat="1" ht="69" customHeight="1" x14ac:dyDescent="0.25">
      <c r="A597" s="685">
        <v>504</v>
      </c>
      <c r="B597" s="683" t="s">
        <v>5259</v>
      </c>
      <c r="C597" s="521" t="s">
        <v>2645</v>
      </c>
      <c r="D597" s="685"/>
      <c r="E597" s="685">
        <v>8</v>
      </c>
      <c r="F597" s="685">
        <v>2</v>
      </c>
      <c r="G597" s="685">
        <v>2</v>
      </c>
      <c r="H597" s="685"/>
      <c r="I597" s="685">
        <v>2</v>
      </c>
      <c r="J597" s="685">
        <v>2</v>
      </c>
      <c r="K597" s="685"/>
      <c r="L597" s="685">
        <v>2</v>
      </c>
      <c r="M597" s="685">
        <v>4</v>
      </c>
      <c r="N597" s="685">
        <v>2</v>
      </c>
      <c r="O597" s="685"/>
      <c r="P597" s="685">
        <v>2</v>
      </c>
      <c r="Q597" s="685"/>
      <c r="R597" s="685"/>
      <c r="S597" s="685"/>
      <c r="T597" s="685"/>
      <c r="U597" s="685">
        <v>1</v>
      </c>
      <c r="V597" s="685"/>
      <c r="W597" s="685"/>
      <c r="X597" s="685"/>
      <c r="Y597" s="685"/>
      <c r="Z597" s="685">
        <v>2</v>
      </c>
      <c r="AA597" s="685"/>
      <c r="AB597" s="685">
        <v>2</v>
      </c>
      <c r="AC597" s="685">
        <v>10</v>
      </c>
      <c r="AD597" s="685">
        <v>10</v>
      </c>
      <c r="AE597" s="685">
        <v>2</v>
      </c>
      <c r="AF597" s="685"/>
      <c r="AG597" s="685">
        <v>2</v>
      </c>
      <c r="AH597" s="685"/>
      <c r="AI597" s="685"/>
      <c r="AJ597" s="685"/>
      <c r="AK597" s="698"/>
    </row>
    <row r="598" spans="1:37" s="694" customFormat="1" ht="96" customHeight="1" x14ac:dyDescent="0.25">
      <c r="A598" s="685">
        <v>505</v>
      </c>
      <c r="B598" s="683" t="s">
        <v>5260</v>
      </c>
      <c r="C598" s="521" t="s">
        <v>3525</v>
      </c>
      <c r="D598" s="685"/>
      <c r="E598" s="685">
        <v>5</v>
      </c>
      <c r="F598" s="685">
        <v>1</v>
      </c>
      <c r="G598" s="685"/>
      <c r="H598" s="685"/>
      <c r="I598" s="685">
        <v>2</v>
      </c>
      <c r="J598" s="685"/>
      <c r="K598" s="685"/>
      <c r="L598" s="685">
        <v>2</v>
      </c>
      <c r="M598" s="685">
        <v>2</v>
      </c>
      <c r="N598" s="685">
        <v>2</v>
      </c>
      <c r="O598" s="685"/>
      <c r="P598" s="685">
        <v>2</v>
      </c>
      <c r="Q598" s="685"/>
      <c r="R598" s="685"/>
      <c r="S598" s="685">
        <v>2</v>
      </c>
      <c r="T598" s="685"/>
      <c r="U598" s="685"/>
      <c r="V598" s="685"/>
      <c r="W598" s="685">
        <v>1</v>
      </c>
      <c r="X598" s="685"/>
      <c r="Y598" s="685"/>
      <c r="Z598" s="685">
        <v>1</v>
      </c>
      <c r="AA598" s="685"/>
      <c r="AB598" s="685">
        <v>1</v>
      </c>
      <c r="AC598" s="685">
        <v>7</v>
      </c>
      <c r="AD598" s="685">
        <v>10</v>
      </c>
      <c r="AE598" s="685">
        <v>3</v>
      </c>
      <c r="AF598" s="685"/>
      <c r="AG598" s="685">
        <v>2</v>
      </c>
      <c r="AH598" s="685"/>
      <c r="AI598" s="685"/>
      <c r="AJ598" s="685"/>
      <c r="AK598" s="698"/>
    </row>
    <row r="599" spans="1:37" s="694" customFormat="1" ht="69.75" x14ac:dyDescent="0.25">
      <c r="A599" s="685">
        <v>506</v>
      </c>
      <c r="B599" s="683" t="s">
        <v>2071</v>
      </c>
      <c r="C599" s="521" t="s">
        <v>3319</v>
      </c>
      <c r="D599" s="685"/>
      <c r="E599" s="685">
        <v>7</v>
      </c>
      <c r="F599" s="685">
        <v>1</v>
      </c>
      <c r="G599" s="685"/>
      <c r="H599" s="685"/>
      <c r="I599" s="685"/>
      <c r="J599" s="685"/>
      <c r="K599" s="685"/>
      <c r="L599" s="685">
        <v>1</v>
      </c>
      <c r="M599" s="685">
        <v>1</v>
      </c>
      <c r="N599" s="685">
        <v>1</v>
      </c>
      <c r="O599" s="685"/>
      <c r="P599" s="685">
        <v>2</v>
      </c>
      <c r="Q599" s="685"/>
      <c r="R599" s="685"/>
      <c r="S599" s="685">
        <v>1</v>
      </c>
      <c r="T599" s="685">
        <v>1</v>
      </c>
      <c r="U599" s="685"/>
      <c r="V599" s="685"/>
      <c r="W599" s="685"/>
      <c r="X599" s="685"/>
      <c r="Y599" s="685"/>
      <c r="Z599" s="685">
        <v>1</v>
      </c>
      <c r="AA599" s="685"/>
      <c r="AB599" s="685">
        <v>2</v>
      </c>
      <c r="AC599" s="685">
        <v>10</v>
      </c>
      <c r="AD599" s="685">
        <v>10</v>
      </c>
      <c r="AE599" s="685">
        <v>10</v>
      </c>
      <c r="AF599" s="685"/>
      <c r="AG599" s="685"/>
      <c r="AH599" s="685"/>
      <c r="AI599" s="685"/>
      <c r="AJ599" s="685"/>
      <c r="AK599" s="698"/>
    </row>
    <row r="600" spans="1:37" s="694" customFormat="1" ht="69.75" x14ac:dyDescent="0.25">
      <c r="A600" s="685">
        <v>507</v>
      </c>
      <c r="B600" s="683" t="s">
        <v>2072</v>
      </c>
      <c r="C600" s="521" t="s">
        <v>3320</v>
      </c>
      <c r="D600" s="685"/>
      <c r="E600" s="685">
        <v>7</v>
      </c>
      <c r="F600" s="685">
        <v>1</v>
      </c>
      <c r="G600" s="685"/>
      <c r="H600" s="685"/>
      <c r="I600" s="685"/>
      <c r="J600" s="685"/>
      <c r="K600" s="685"/>
      <c r="L600" s="685">
        <v>1</v>
      </c>
      <c r="M600" s="685">
        <v>2</v>
      </c>
      <c r="N600" s="685">
        <v>1</v>
      </c>
      <c r="O600" s="685"/>
      <c r="P600" s="685">
        <v>2</v>
      </c>
      <c r="Q600" s="685"/>
      <c r="R600" s="685"/>
      <c r="S600" s="685">
        <v>2</v>
      </c>
      <c r="T600" s="685"/>
      <c r="U600" s="685"/>
      <c r="V600" s="685"/>
      <c r="W600" s="685"/>
      <c r="X600" s="685"/>
      <c r="Y600" s="685"/>
      <c r="Z600" s="685">
        <v>1</v>
      </c>
      <c r="AA600" s="685"/>
      <c r="AB600" s="685"/>
      <c r="AC600" s="685">
        <v>10</v>
      </c>
      <c r="AD600" s="685">
        <v>10</v>
      </c>
      <c r="AE600" s="685">
        <v>10</v>
      </c>
      <c r="AF600" s="685"/>
      <c r="AG600" s="685"/>
      <c r="AH600" s="685"/>
      <c r="AI600" s="685"/>
      <c r="AJ600" s="685"/>
      <c r="AK600" s="698"/>
    </row>
    <row r="601" spans="1:37" s="697" customFormat="1" ht="22.5" x14ac:dyDescent="0.25">
      <c r="A601" s="871"/>
      <c r="B601" s="871"/>
      <c r="C601" s="695" t="s">
        <v>97</v>
      </c>
      <c r="D601" s="696"/>
      <c r="E601" s="696">
        <f t="shared" ref="E601:AK601" si="58">SUM(E589:E600)</f>
        <v>114</v>
      </c>
      <c r="F601" s="696">
        <f t="shared" si="58"/>
        <v>19</v>
      </c>
      <c r="G601" s="696">
        <f t="shared" si="58"/>
        <v>2</v>
      </c>
      <c r="H601" s="696">
        <f t="shared" si="58"/>
        <v>0</v>
      </c>
      <c r="I601" s="696">
        <f t="shared" si="58"/>
        <v>8</v>
      </c>
      <c r="J601" s="696">
        <f t="shared" si="58"/>
        <v>7</v>
      </c>
      <c r="K601" s="696">
        <f t="shared" si="58"/>
        <v>0</v>
      </c>
      <c r="L601" s="696">
        <f t="shared" si="58"/>
        <v>18</v>
      </c>
      <c r="M601" s="696">
        <f t="shared" si="58"/>
        <v>35</v>
      </c>
      <c r="N601" s="696">
        <f t="shared" si="58"/>
        <v>20</v>
      </c>
      <c r="O601" s="696">
        <f t="shared" si="58"/>
        <v>0</v>
      </c>
      <c r="P601" s="696">
        <f t="shared" si="58"/>
        <v>29</v>
      </c>
      <c r="Q601" s="696">
        <f t="shared" si="58"/>
        <v>0</v>
      </c>
      <c r="R601" s="696">
        <f t="shared" si="58"/>
        <v>0</v>
      </c>
      <c r="S601" s="696">
        <f t="shared" si="58"/>
        <v>21</v>
      </c>
      <c r="T601" s="696">
        <f t="shared" si="58"/>
        <v>1</v>
      </c>
      <c r="U601" s="696">
        <f t="shared" si="58"/>
        <v>2</v>
      </c>
      <c r="V601" s="696">
        <f t="shared" si="58"/>
        <v>0</v>
      </c>
      <c r="W601" s="696">
        <f t="shared" si="58"/>
        <v>1</v>
      </c>
      <c r="X601" s="696">
        <f t="shared" si="58"/>
        <v>4</v>
      </c>
      <c r="Y601" s="696">
        <f t="shared" si="58"/>
        <v>3</v>
      </c>
      <c r="Z601" s="696">
        <f t="shared" si="58"/>
        <v>18</v>
      </c>
      <c r="AA601" s="696">
        <f t="shared" si="58"/>
        <v>0</v>
      </c>
      <c r="AB601" s="696">
        <f t="shared" si="58"/>
        <v>12</v>
      </c>
      <c r="AC601" s="696">
        <f t="shared" si="58"/>
        <v>112</v>
      </c>
      <c r="AD601" s="696">
        <f t="shared" si="58"/>
        <v>156</v>
      </c>
      <c r="AE601" s="696">
        <f t="shared" si="58"/>
        <v>75</v>
      </c>
      <c r="AF601" s="696">
        <f t="shared" si="58"/>
        <v>3</v>
      </c>
      <c r="AG601" s="696">
        <f t="shared" si="58"/>
        <v>20</v>
      </c>
      <c r="AH601" s="696">
        <f t="shared" si="58"/>
        <v>0</v>
      </c>
      <c r="AI601" s="696">
        <f t="shared" si="58"/>
        <v>0</v>
      </c>
      <c r="AJ601" s="696">
        <f t="shared" si="58"/>
        <v>0</v>
      </c>
      <c r="AK601" s="696">
        <f t="shared" si="58"/>
        <v>0</v>
      </c>
    </row>
    <row r="602" spans="1:37" s="694" customFormat="1" ht="23.25" x14ac:dyDescent="0.25">
      <c r="A602" s="872"/>
      <c r="B602" s="872"/>
      <c r="C602" s="521" t="s">
        <v>3060</v>
      </c>
      <c r="D602" s="685">
        <v>2</v>
      </c>
      <c r="E602" s="685">
        <v>7</v>
      </c>
      <c r="F602" s="685">
        <v>0</v>
      </c>
      <c r="G602" s="685">
        <v>3</v>
      </c>
      <c r="H602" s="685">
        <v>0</v>
      </c>
      <c r="I602" s="685">
        <v>0</v>
      </c>
      <c r="J602" s="685">
        <v>0</v>
      </c>
      <c r="K602" s="685">
        <v>0</v>
      </c>
      <c r="L602" s="685">
        <v>3</v>
      </c>
      <c r="M602" s="685">
        <v>0</v>
      </c>
      <c r="N602" s="685">
        <v>0</v>
      </c>
      <c r="O602" s="685">
        <v>0</v>
      </c>
      <c r="P602" s="685">
        <v>0</v>
      </c>
      <c r="Q602" s="685">
        <v>0</v>
      </c>
      <c r="R602" s="685">
        <v>0</v>
      </c>
      <c r="S602" s="685">
        <v>0</v>
      </c>
      <c r="T602" s="685">
        <v>0</v>
      </c>
      <c r="U602" s="685">
        <v>0</v>
      </c>
      <c r="V602" s="685">
        <v>0</v>
      </c>
      <c r="W602" s="685">
        <v>0</v>
      </c>
      <c r="X602" s="685">
        <v>0</v>
      </c>
      <c r="Y602" s="685">
        <v>0</v>
      </c>
      <c r="Z602" s="685">
        <v>0</v>
      </c>
      <c r="AA602" s="685">
        <v>0</v>
      </c>
      <c r="AB602" s="685">
        <v>0</v>
      </c>
      <c r="AC602" s="685">
        <v>0</v>
      </c>
      <c r="AD602" s="685">
        <v>4</v>
      </c>
      <c r="AE602" s="685">
        <v>4</v>
      </c>
      <c r="AF602" s="685">
        <v>0</v>
      </c>
      <c r="AG602" s="685">
        <v>0</v>
      </c>
      <c r="AH602" s="685">
        <v>0</v>
      </c>
      <c r="AI602" s="685">
        <v>0</v>
      </c>
      <c r="AJ602" s="685">
        <v>0</v>
      </c>
      <c r="AK602" s="698">
        <v>0</v>
      </c>
    </row>
    <row r="603" spans="1:37" s="697" customFormat="1" ht="22.5" x14ac:dyDescent="0.25">
      <c r="A603" s="873"/>
      <c r="B603" s="873"/>
      <c r="C603" s="695" t="s">
        <v>474</v>
      </c>
      <c r="D603" s="696">
        <f>D602+D601</f>
        <v>2</v>
      </c>
      <c r="E603" s="696">
        <f t="shared" ref="E603:AK603" si="59">E602+E601</f>
        <v>121</v>
      </c>
      <c r="F603" s="696">
        <f t="shared" si="59"/>
        <v>19</v>
      </c>
      <c r="G603" s="696">
        <f t="shared" si="59"/>
        <v>5</v>
      </c>
      <c r="H603" s="696">
        <f t="shared" si="59"/>
        <v>0</v>
      </c>
      <c r="I603" s="696">
        <f t="shared" si="59"/>
        <v>8</v>
      </c>
      <c r="J603" s="696">
        <f t="shared" si="59"/>
        <v>7</v>
      </c>
      <c r="K603" s="696">
        <f t="shared" si="59"/>
        <v>0</v>
      </c>
      <c r="L603" s="696">
        <f t="shared" si="59"/>
        <v>21</v>
      </c>
      <c r="M603" s="696">
        <f t="shared" si="59"/>
        <v>35</v>
      </c>
      <c r="N603" s="696">
        <f t="shared" si="59"/>
        <v>20</v>
      </c>
      <c r="O603" s="696">
        <f t="shared" si="59"/>
        <v>0</v>
      </c>
      <c r="P603" s="696">
        <f t="shared" si="59"/>
        <v>29</v>
      </c>
      <c r="Q603" s="696">
        <f t="shared" si="59"/>
        <v>0</v>
      </c>
      <c r="R603" s="696">
        <f t="shared" si="59"/>
        <v>0</v>
      </c>
      <c r="S603" s="696">
        <f t="shared" si="59"/>
        <v>21</v>
      </c>
      <c r="T603" s="696">
        <f t="shared" si="59"/>
        <v>1</v>
      </c>
      <c r="U603" s="696">
        <f t="shared" si="59"/>
        <v>2</v>
      </c>
      <c r="V603" s="696">
        <f t="shared" si="59"/>
        <v>0</v>
      </c>
      <c r="W603" s="696">
        <f t="shared" si="59"/>
        <v>1</v>
      </c>
      <c r="X603" s="696">
        <f t="shared" si="59"/>
        <v>4</v>
      </c>
      <c r="Y603" s="696">
        <f t="shared" si="59"/>
        <v>3</v>
      </c>
      <c r="Z603" s="696">
        <f t="shared" si="59"/>
        <v>18</v>
      </c>
      <c r="AA603" s="696">
        <f t="shared" si="59"/>
        <v>0</v>
      </c>
      <c r="AB603" s="696">
        <f t="shared" si="59"/>
        <v>12</v>
      </c>
      <c r="AC603" s="696">
        <f t="shared" si="59"/>
        <v>112</v>
      </c>
      <c r="AD603" s="696">
        <f t="shared" si="59"/>
        <v>160</v>
      </c>
      <c r="AE603" s="696">
        <f t="shared" si="59"/>
        <v>79</v>
      </c>
      <c r="AF603" s="696">
        <f t="shared" si="59"/>
        <v>3</v>
      </c>
      <c r="AG603" s="696">
        <f t="shared" si="59"/>
        <v>20</v>
      </c>
      <c r="AH603" s="696">
        <f t="shared" si="59"/>
        <v>0</v>
      </c>
      <c r="AI603" s="696">
        <f t="shared" si="59"/>
        <v>0</v>
      </c>
      <c r="AJ603" s="696">
        <f t="shared" si="59"/>
        <v>0</v>
      </c>
      <c r="AK603" s="699">
        <f t="shared" si="59"/>
        <v>0</v>
      </c>
    </row>
    <row r="604" spans="1:37" s="694" customFormat="1" ht="95.25" customHeight="1" x14ac:dyDescent="0.25">
      <c r="A604" s="685">
        <v>508</v>
      </c>
      <c r="B604" s="683" t="s">
        <v>464</v>
      </c>
      <c r="C604" s="521" t="s">
        <v>3322</v>
      </c>
      <c r="D604" s="685"/>
      <c r="E604" s="685">
        <v>4</v>
      </c>
      <c r="F604" s="685">
        <v>1</v>
      </c>
      <c r="G604" s="685"/>
      <c r="H604" s="685"/>
      <c r="I604" s="685"/>
      <c r="J604" s="685">
        <v>1</v>
      </c>
      <c r="K604" s="685"/>
      <c r="L604" s="685">
        <v>1</v>
      </c>
      <c r="M604" s="685">
        <v>2</v>
      </c>
      <c r="N604" s="685">
        <v>1</v>
      </c>
      <c r="O604" s="685"/>
      <c r="P604" s="685">
        <v>1</v>
      </c>
      <c r="Q604" s="685"/>
      <c r="R604" s="685"/>
      <c r="S604" s="685">
        <v>1</v>
      </c>
      <c r="T604" s="685"/>
      <c r="U604" s="685"/>
      <c r="V604" s="685"/>
      <c r="W604" s="685"/>
      <c r="X604" s="685"/>
      <c r="Y604" s="685"/>
      <c r="Z604" s="685">
        <v>1</v>
      </c>
      <c r="AA604" s="685"/>
      <c r="AB604" s="685"/>
      <c r="AC604" s="685">
        <v>5</v>
      </c>
      <c r="AD604" s="685">
        <v>5</v>
      </c>
      <c r="AE604" s="685">
        <v>1</v>
      </c>
      <c r="AF604" s="685"/>
      <c r="AG604" s="685"/>
      <c r="AH604" s="685"/>
      <c r="AI604" s="685"/>
      <c r="AJ604" s="685"/>
      <c r="AK604" s="698"/>
    </row>
    <row r="605" spans="1:37" s="694" customFormat="1" ht="95.25" customHeight="1" x14ac:dyDescent="0.25">
      <c r="A605" s="685">
        <v>509</v>
      </c>
      <c r="B605" s="683" t="s">
        <v>465</v>
      </c>
      <c r="C605" s="521" t="s">
        <v>3323</v>
      </c>
      <c r="D605" s="685"/>
      <c r="E605" s="685">
        <v>10</v>
      </c>
      <c r="F605" s="685">
        <v>1</v>
      </c>
      <c r="G605" s="685"/>
      <c r="H605" s="685"/>
      <c r="I605" s="685"/>
      <c r="J605" s="685">
        <v>1</v>
      </c>
      <c r="K605" s="685"/>
      <c r="L605" s="685">
        <v>1</v>
      </c>
      <c r="M605" s="685">
        <v>2</v>
      </c>
      <c r="N605" s="685">
        <v>1</v>
      </c>
      <c r="O605" s="685"/>
      <c r="P605" s="685">
        <v>1</v>
      </c>
      <c r="Q605" s="685"/>
      <c r="R605" s="685"/>
      <c r="S605" s="685">
        <v>1</v>
      </c>
      <c r="T605" s="685"/>
      <c r="U605" s="685"/>
      <c r="V605" s="685"/>
      <c r="W605" s="685"/>
      <c r="X605" s="685"/>
      <c r="Y605" s="685"/>
      <c r="Z605" s="685">
        <v>1</v>
      </c>
      <c r="AA605" s="685"/>
      <c r="AB605" s="685"/>
      <c r="AC605" s="685">
        <v>5</v>
      </c>
      <c r="AD605" s="685">
        <v>5</v>
      </c>
      <c r="AE605" s="685">
        <v>1</v>
      </c>
      <c r="AF605" s="685"/>
      <c r="AG605" s="685"/>
      <c r="AH605" s="685"/>
      <c r="AI605" s="685"/>
      <c r="AJ605" s="685"/>
      <c r="AK605" s="698"/>
    </row>
    <row r="606" spans="1:37" s="694" customFormat="1" ht="93" x14ac:dyDescent="0.25">
      <c r="A606" s="685">
        <v>510</v>
      </c>
      <c r="B606" s="683" t="s">
        <v>466</v>
      </c>
      <c r="C606" s="521" t="s">
        <v>3526</v>
      </c>
      <c r="D606" s="685"/>
      <c r="E606" s="685">
        <v>5</v>
      </c>
      <c r="F606" s="685">
        <v>1</v>
      </c>
      <c r="G606" s="685"/>
      <c r="H606" s="685"/>
      <c r="I606" s="685"/>
      <c r="J606" s="685">
        <v>1</v>
      </c>
      <c r="K606" s="685"/>
      <c r="L606" s="685">
        <v>1</v>
      </c>
      <c r="M606" s="685">
        <v>2</v>
      </c>
      <c r="N606" s="685">
        <v>1</v>
      </c>
      <c r="O606" s="685"/>
      <c r="P606" s="685">
        <v>1</v>
      </c>
      <c r="Q606" s="685"/>
      <c r="R606" s="685"/>
      <c r="S606" s="685">
        <v>1</v>
      </c>
      <c r="T606" s="685"/>
      <c r="U606" s="685"/>
      <c r="V606" s="685"/>
      <c r="W606" s="685"/>
      <c r="X606" s="685"/>
      <c r="Y606" s="685"/>
      <c r="Z606" s="685">
        <v>1</v>
      </c>
      <c r="AA606" s="685"/>
      <c r="AB606" s="685"/>
      <c r="AC606" s="685">
        <v>5</v>
      </c>
      <c r="AD606" s="685">
        <v>5</v>
      </c>
      <c r="AE606" s="685">
        <v>1</v>
      </c>
      <c r="AF606" s="685"/>
      <c r="AG606" s="685"/>
      <c r="AH606" s="685"/>
      <c r="AI606" s="685"/>
      <c r="AJ606" s="685"/>
      <c r="AK606" s="698"/>
    </row>
    <row r="607" spans="1:37" s="694" customFormat="1" ht="92.25" customHeight="1" x14ac:dyDescent="0.25">
      <c r="A607" s="685">
        <v>511</v>
      </c>
      <c r="B607" s="683" t="s">
        <v>467</v>
      </c>
      <c r="C607" s="521" t="s">
        <v>3527</v>
      </c>
      <c r="D607" s="685"/>
      <c r="E607" s="685">
        <v>5</v>
      </c>
      <c r="F607" s="685">
        <v>1</v>
      </c>
      <c r="G607" s="685"/>
      <c r="H607" s="685"/>
      <c r="I607" s="685"/>
      <c r="J607" s="685">
        <v>1</v>
      </c>
      <c r="K607" s="685"/>
      <c r="L607" s="685">
        <v>1</v>
      </c>
      <c r="M607" s="685">
        <v>2</v>
      </c>
      <c r="N607" s="685">
        <v>1</v>
      </c>
      <c r="O607" s="685"/>
      <c r="P607" s="685">
        <v>1</v>
      </c>
      <c r="Q607" s="685"/>
      <c r="R607" s="685"/>
      <c r="S607" s="685">
        <v>1</v>
      </c>
      <c r="T607" s="685"/>
      <c r="U607" s="685"/>
      <c r="V607" s="685"/>
      <c r="W607" s="685"/>
      <c r="X607" s="685"/>
      <c r="Y607" s="685"/>
      <c r="Z607" s="685">
        <v>1</v>
      </c>
      <c r="AA607" s="685"/>
      <c r="AB607" s="685"/>
      <c r="AC607" s="685">
        <v>5</v>
      </c>
      <c r="AD607" s="685">
        <v>5</v>
      </c>
      <c r="AE607" s="685">
        <v>1</v>
      </c>
      <c r="AF607" s="685"/>
      <c r="AG607" s="685"/>
      <c r="AH607" s="685"/>
      <c r="AI607" s="685"/>
      <c r="AJ607" s="685"/>
      <c r="AK607" s="698"/>
    </row>
    <row r="608" spans="1:37" s="694" customFormat="1" ht="69.75" x14ac:dyDescent="0.25">
      <c r="A608" s="685">
        <v>512</v>
      </c>
      <c r="B608" s="683" t="s">
        <v>1541</v>
      </c>
      <c r="C608" s="521" t="s">
        <v>4152</v>
      </c>
      <c r="D608" s="685"/>
      <c r="E608" s="685">
        <v>5</v>
      </c>
      <c r="F608" s="685">
        <v>1</v>
      </c>
      <c r="G608" s="685"/>
      <c r="H608" s="685"/>
      <c r="I608" s="685"/>
      <c r="J608" s="685">
        <v>1</v>
      </c>
      <c r="K608" s="685"/>
      <c r="L608" s="685">
        <v>1</v>
      </c>
      <c r="M608" s="685">
        <v>2</v>
      </c>
      <c r="N608" s="685">
        <v>1</v>
      </c>
      <c r="O608" s="685"/>
      <c r="P608" s="685">
        <v>1</v>
      </c>
      <c r="Q608" s="685"/>
      <c r="R608" s="685"/>
      <c r="S608" s="685">
        <v>1</v>
      </c>
      <c r="T608" s="685"/>
      <c r="U608" s="685"/>
      <c r="V608" s="685"/>
      <c r="W608" s="685"/>
      <c r="X608" s="685"/>
      <c r="Y608" s="685"/>
      <c r="Z608" s="685">
        <v>1</v>
      </c>
      <c r="AA608" s="685"/>
      <c r="AB608" s="685"/>
      <c r="AC608" s="685">
        <v>5</v>
      </c>
      <c r="AD608" s="685">
        <v>5</v>
      </c>
      <c r="AE608" s="685">
        <v>1</v>
      </c>
      <c r="AF608" s="685"/>
      <c r="AG608" s="685"/>
      <c r="AH608" s="685"/>
      <c r="AI608" s="685"/>
      <c r="AJ608" s="685"/>
      <c r="AK608" s="698"/>
    </row>
    <row r="609" spans="1:37" s="694" customFormat="1" ht="46.5" x14ac:dyDescent="0.25">
      <c r="A609" s="685">
        <v>513</v>
      </c>
      <c r="B609" s="683" t="s">
        <v>4815</v>
      </c>
      <c r="C609" s="521" t="s">
        <v>3324</v>
      </c>
      <c r="D609" s="685"/>
      <c r="E609" s="685">
        <v>5</v>
      </c>
      <c r="F609" s="685">
        <v>1</v>
      </c>
      <c r="G609" s="685"/>
      <c r="H609" s="685"/>
      <c r="I609" s="685"/>
      <c r="J609" s="685">
        <v>1</v>
      </c>
      <c r="K609" s="685"/>
      <c r="L609" s="685">
        <v>1</v>
      </c>
      <c r="M609" s="685">
        <v>2</v>
      </c>
      <c r="N609" s="685">
        <v>1</v>
      </c>
      <c r="O609" s="685"/>
      <c r="P609" s="685">
        <v>1</v>
      </c>
      <c r="Q609" s="685"/>
      <c r="R609" s="685"/>
      <c r="S609" s="685">
        <v>1</v>
      </c>
      <c r="T609" s="685"/>
      <c r="U609" s="685"/>
      <c r="V609" s="685"/>
      <c r="W609" s="685"/>
      <c r="X609" s="685"/>
      <c r="Y609" s="685"/>
      <c r="Z609" s="685">
        <v>1</v>
      </c>
      <c r="AA609" s="685"/>
      <c r="AB609" s="685"/>
      <c r="AC609" s="685">
        <v>5</v>
      </c>
      <c r="AD609" s="685">
        <v>5</v>
      </c>
      <c r="AE609" s="685">
        <v>1</v>
      </c>
      <c r="AF609" s="685"/>
      <c r="AG609" s="685"/>
      <c r="AH609" s="685"/>
      <c r="AI609" s="685"/>
      <c r="AJ609" s="685"/>
      <c r="AK609" s="698"/>
    </row>
    <row r="610" spans="1:37" s="694" customFormat="1" ht="46.5" x14ac:dyDescent="0.25">
      <c r="A610" s="685">
        <v>514</v>
      </c>
      <c r="B610" s="683" t="s">
        <v>4816</v>
      </c>
      <c r="C610" s="521" t="s">
        <v>3325</v>
      </c>
      <c r="D610" s="685"/>
      <c r="E610" s="685">
        <v>5</v>
      </c>
      <c r="F610" s="685">
        <v>1</v>
      </c>
      <c r="G610" s="685"/>
      <c r="H610" s="685"/>
      <c r="I610" s="685"/>
      <c r="J610" s="685">
        <v>1</v>
      </c>
      <c r="K610" s="685"/>
      <c r="L610" s="685">
        <v>1</v>
      </c>
      <c r="M610" s="685">
        <v>2</v>
      </c>
      <c r="N610" s="685">
        <v>1</v>
      </c>
      <c r="O610" s="685"/>
      <c r="P610" s="685">
        <v>1</v>
      </c>
      <c r="Q610" s="685"/>
      <c r="R610" s="685"/>
      <c r="S610" s="685">
        <v>1</v>
      </c>
      <c r="T610" s="685"/>
      <c r="U610" s="685"/>
      <c r="V610" s="685"/>
      <c r="W610" s="685"/>
      <c r="X610" s="685"/>
      <c r="Y610" s="685"/>
      <c r="Z610" s="685">
        <v>1</v>
      </c>
      <c r="AA610" s="685"/>
      <c r="AB610" s="685"/>
      <c r="AC610" s="685">
        <v>5</v>
      </c>
      <c r="AD610" s="685">
        <v>5</v>
      </c>
      <c r="AE610" s="685">
        <v>1</v>
      </c>
      <c r="AF610" s="685"/>
      <c r="AG610" s="685"/>
      <c r="AH610" s="685"/>
      <c r="AI610" s="685"/>
      <c r="AJ610" s="685"/>
      <c r="AK610" s="698"/>
    </row>
    <row r="611" spans="1:37" s="694" customFormat="1" ht="66.75" customHeight="1" x14ac:dyDescent="0.25">
      <c r="A611" s="685">
        <v>515</v>
      </c>
      <c r="B611" s="683" t="s">
        <v>4817</v>
      </c>
      <c r="C611" s="521" t="s">
        <v>3326</v>
      </c>
      <c r="D611" s="685"/>
      <c r="E611" s="685">
        <v>5</v>
      </c>
      <c r="F611" s="685">
        <v>1</v>
      </c>
      <c r="G611" s="685"/>
      <c r="H611" s="685"/>
      <c r="I611" s="685"/>
      <c r="J611" s="685">
        <v>1</v>
      </c>
      <c r="K611" s="685"/>
      <c r="L611" s="685">
        <v>1</v>
      </c>
      <c r="M611" s="685">
        <v>2</v>
      </c>
      <c r="N611" s="685">
        <v>1</v>
      </c>
      <c r="O611" s="685"/>
      <c r="P611" s="685">
        <v>1</v>
      </c>
      <c r="Q611" s="685"/>
      <c r="R611" s="685"/>
      <c r="S611" s="685">
        <v>1</v>
      </c>
      <c r="T611" s="685"/>
      <c r="U611" s="685"/>
      <c r="V611" s="685"/>
      <c r="W611" s="685"/>
      <c r="X611" s="685"/>
      <c r="Y611" s="685"/>
      <c r="Z611" s="685">
        <v>1</v>
      </c>
      <c r="AA611" s="685"/>
      <c r="AB611" s="685"/>
      <c r="AC611" s="685">
        <v>5</v>
      </c>
      <c r="AD611" s="685">
        <v>5</v>
      </c>
      <c r="AE611" s="685">
        <v>1</v>
      </c>
      <c r="AF611" s="685"/>
      <c r="AG611" s="685"/>
      <c r="AH611" s="685"/>
      <c r="AI611" s="685"/>
      <c r="AJ611" s="685"/>
      <c r="AK611" s="698"/>
    </row>
    <row r="612" spans="1:37" s="694" customFormat="1" ht="46.5" x14ac:dyDescent="0.25">
      <c r="A612" s="685">
        <v>516</v>
      </c>
      <c r="B612" s="683" t="s">
        <v>1830</v>
      </c>
      <c r="C612" s="521" t="s">
        <v>3327</v>
      </c>
      <c r="D612" s="685"/>
      <c r="E612" s="685">
        <v>5</v>
      </c>
      <c r="F612" s="685">
        <v>1</v>
      </c>
      <c r="G612" s="685"/>
      <c r="H612" s="685"/>
      <c r="I612" s="685"/>
      <c r="J612" s="685">
        <v>1</v>
      </c>
      <c r="K612" s="685"/>
      <c r="L612" s="685">
        <v>1</v>
      </c>
      <c r="M612" s="685">
        <v>2</v>
      </c>
      <c r="N612" s="685">
        <v>1</v>
      </c>
      <c r="O612" s="685"/>
      <c r="P612" s="685">
        <v>1</v>
      </c>
      <c r="Q612" s="685"/>
      <c r="R612" s="685"/>
      <c r="S612" s="685">
        <v>1</v>
      </c>
      <c r="T612" s="685"/>
      <c r="U612" s="685"/>
      <c r="V612" s="685"/>
      <c r="W612" s="685"/>
      <c r="X612" s="685"/>
      <c r="Y612" s="685"/>
      <c r="Z612" s="685">
        <v>1</v>
      </c>
      <c r="AA612" s="685"/>
      <c r="AB612" s="685"/>
      <c r="AC612" s="685">
        <v>5</v>
      </c>
      <c r="AD612" s="685">
        <v>5</v>
      </c>
      <c r="AE612" s="685">
        <v>1</v>
      </c>
      <c r="AF612" s="685"/>
      <c r="AG612" s="685"/>
      <c r="AH612" s="685"/>
      <c r="AI612" s="685"/>
      <c r="AJ612" s="685"/>
      <c r="AK612" s="698"/>
    </row>
    <row r="613" spans="1:37" s="694" customFormat="1" ht="46.5" x14ac:dyDescent="0.25">
      <c r="A613" s="685">
        <v>517</v>
      </c>
      <c r="B613" s="683" t="s">
        <v>4818</v>
      </c>
      <c r="C613" s="521" t="s">
        <v>3328</v>
      </c>
      <c r="D613" s="685"/>
      <c r="E613" s="685">
        <v>10</v>
      </c>
      <c r="F613" s="685">
        <v>1</v>
      </c>
      <c r="G613" s="685"/>
      <c r="H613" s="685"/>
      <c r="I613" s="685"/>
      <c r="J613" s="685">
        <v>2</v>
      </c>
      <c r="K613" s="685"/>
      <c r="L613" s="685">
        <v>2</v>
      </c>
      <c r="M613" s="685">
        <v>2</v>
      </c>
      <c r="N613" s="685">
        <v>2</v>
      </c>
      <c r="O613" s="685"/>
      <c r="P613" s="685">
        <v>2</v>
      </c>
      <c r="Q613" s="685"/>
      <c r="R613" s="685"/>
      <c r="S613" s="685">
        <v>2</v>
      </c>
      <c r="T613" s="685"/>
      <c r="U613" s="685"/>
      <c r="V613" s="685"/>
      <c r="W613" s="685"/>
      <c r="X613" s="685">
        <v>1</v>
      </c>
      <c r="Y613" s="685"/>
      <c r="Z613" s="685">
        <v>1</v>
      </c>
      <c r="AA613" s="685"/>
      <c r="AB613" s="685">
        <v>1</v>
      </c>
      <c r="AC613" s="685">
        <v>7</v>
      </c>
      <c r="AD613" s="685">
        <v>10</v>
      </c>
      <c r="AE613" s="685">
        <v>3</v>
      </c>
      <c r="AF613" s="685">
        <v>2</v>
      </c>
      <c r="AG613" s="685"/>
      <c r="AH613" s="685"/>
      <c r="AI613" s="685"/>
      <c r="AJ613" s="685"/>
      <c r="AK613" s="698"/>
    </row>
    <row r="614" spans="1:37" s="694" customFormat="1" ht="191.25" customHeight="1" x14ac:dyDescent="0.25">
      <c r="A614" s="685">
        <v>518</v>
      </c>
      <c r="B614" s="683" t="s">
        <v>4828</v>
      </c>
      <c r="C614" s="521" t="s">
        <v>3329</v>
      </c>
      <c r="D614" s="685"/>
      <c r="E614" s="685">
        <v>24</v>
      </c>
      <c r="F614" s="685">
        <v>2</v>
      </c>
      <c r="G614" s="685"/>
      <c r="H614" s="685"/>
      <c r="I614" s="685">
        <v>1</v>
      </c>
      <c r="J614" s="685">
        <v>2</v>
      </c>
      <c r="K614" s="685"/>
      <c r="L614" s="685">
        <v>2</v>
      </c>
      <c r="M614" s="685">
        <v>3</v>
      </c>
      <c r="N614" s="685">
        <v>3</v>
      </c>
      <c r="O614" s="685"/>
      <c r="P614" s="685">
        <v>3</v>
      </c>
      <c r="Q614" s="685"/>
      <c r="R614" s="685"/>
      <c r="S614" s="685">
        <v>2</v>
      </c>
      <c r="T614" s="685"/>
      <c r="U614" s="685"/>
      <c r="V614" s="685"/>
      <c r="W614" s="685"/>
      <c r="X614" s="685">
        <v>1</v>
      </c>
      <c r="Y614" s="685"/>
      <c r="Z614" s="685">
        <v>1</v>
      </c>
      <c r="AA614" s="685"/>
      <c r="AB614" s="685">
        <v>1</v>
      </c>
      <c r="AC614" s="685">
        <v>10</v>
      </c>
      <c r="AD614" s="685">
        <v>20</v>
      </c>
      <c r="AE614" s="685">
        <v>5</v>
      </c>
      <c r="AF614" s="685">
        <v>2</v>
      </c>
      <c r="AG614" s="685"/>
      <c r="AH614" s="685"/>
      <c r="AI614" s="685"/>
      <c r="AJ614" s="685"/>
      <c r="AK614" s="698"/>
    </row>
    <row r="615" spans="1:37" s="694" customFormat="1" ht="73.5" customHeight="1" x14ac:dyDescent="0.25">
      <c r="A615" s="685">
        <v>519</v>
      </c>
      <c r="B615" s="683" t="s">
        <v>468</v>
      </c>
      <c r="C615" s="521" t="s">
        <v>3330</v>
      </c>
      <c r="D615" s="685"/>
      <c r="E615" s="685">
        <v>5</v>
      </c>
      <c r="F615" s="685">
        <v>1</v>
      </c>
      <c r="G615" s="685"/>
      <c r="H615" s="685"/>
      <c r="I615" s="685"/>
      <c r="J615" s="685">
        <v>1</v>
      </c>
      <c r="K615" s="685"/>
      <c r="L615" s="685">
        <v>1</v>
      </c>
      <c r="M615" s="685">
        <v>2</v>
      </c>
      <c r="N615" s="685">
        <v>1</v>
      </c>
      <c r="O615" s="685"/>
      <c r="P615" s="685">
        <v>1</v>
      </c>
      <c r="Q615" s="685"/>
      <c r="R615" s="685"/>
      <c r="S615" s="685">
        <v>1</v>
      </c>
      <c r="T615" s="685"/>
      <c r="U615" s="685"/>
      <c r="V615" s="685"/>
      <c r="W615" s="685"/>
      <c r="X615" s="685"/>
      <c r="Y615" s="685"/>
      <c r="Z615" s="685">
        <v>1</v>
      </c>
      <c r="AA615" s="685"/>
      <c r="AB615" s="685"/>
      <c r="AC615" s="685">
        <v>5</v>
      </c>
      <c r="AD615" s="685">
        <v>5</v>
      </c>
      <c r="AE615" s="685">
        <v>1</v>
      </c>
      <c r="AF615" s="685"/>
      <c r="AG615" s="685"/>
      <c r="AH615" s="685"/>
      <c r="AI615" s="685"/>
      <c r="AJ615" s="685"/>
      <c r="AK615" s="698"/>
    </row>
    <row r="616" spans="1:37" s="694" customFormat="1" ht="93" x14ac:dyDescent="0.25">
      <c r="A616" s="685">
        <v>520</v>
      </c>
      <c r="B616" s="683" t="s">
        <v>469</v>
      </c>
      <c r="C616" s="521" t="s">
        <v>3331</v>
      </c>
      <c r="D616" s="685"/>
      <c r="E616" s="685">
        <v>5</v>
      </c>
      <c r="F616" s="685">
        <v>1</v>
      </c>
      <c r="G616" s="685"/>
      <c r="H616" s="685"/>
      <c r="I616" s="685"/>
      <c r="J616" s="685">
        <v>1</v>
      </c>
      <c r="K616" s="685"/>
      <c r="L616" s="685">
        <v>1</v>
      </c>
      <c r="M616" s="685">
        <v>2</v>
      </c>
      <c r="N616" s="685">
        <v>1</v>
      </c>
      <c r="O616" s="685"/>
      <c r="P616" s="685">
        <v>1</v>
      </c>
      <c r="Q616" s="685"/>
      <c r="R616" s="685"/>
      <c r="S616" s="685">
        <v>1</v>
      </c>
      <c r="T616" s="685"/>
      <c r="U616" s="685"/>
      <c r="V616" s="685"/>
      <c r="W616" s="685"/>
      <c r="X616" s="685"/>
      <c r="Y616" s="685"/>
      <c r="Z616" s="685">
        <v>1</v>
      </c>
      <c r="AA616" s="685"/>
      <c r="AB616" s="685"/>
      <c r="AC616" s="685">
        <v>5</v>
      </c>
      <c r="AD616" s="685">
        <v>5</v>
      </c>
      <c r="AE616" s="685">
        <v>1</v>
      </c>
      <c r="AF616" s="685"/>
      <c r="AG616" s="685"/>
      <c r="AH616" s="685"/>
      <c r="AI616" s="685"/>
      <c r="AJ616" s="685"/>
      <c r="AK616" s="698"/>
    </row>
    <row r="617" spans="1:37" s="694" customFormat="1" ht="46.5" x14ac:dyDescent="0.25">
      <c r="A617" s="685">
        <v>521</v>
      </c>
      <c r="B617" s="683" t="s">
        <v>4830</v>
      </c>
      <c r="C617" s="521" t="s">
        <v>3332</v>
      </c>
      <c r="D617" s="685"/>
      <c r="E617" s="685">
        <v>10</v>
      </c>
      <c r="F617" s="685">
        <v>1</v>
      </c>
      <c r="G617" s="685"/>
      <c r="H617" s="685"/>
      <c r="I617" s="685">
        <v>1</v>
      </c>
      <c r="J617" s="685">
        <v>1</v>
      </c>
      <c r="K617" s="685"/>
      <c r="L617" s="685">
        <v>2</v>
      </c>
      <c r="M617" s="685">
        <v>3</v>
      </c>
      <c r="N617" s="685">
        <v>2</v>
      </c>
      <c r="O617" s="685"/>
      <c r="P617" s="685">
        <v>1</v>
      </c>
      <c r="Q617" s="685"/>
      <c r="R617" s="685"/>
      <c r="S617" s="685">
        <v>1</v>
      </c>
      <c r="T617" s="685"/>
      <c r="U617" s="685"/>
      <c r="V617" s="685"/>
      <c r="W617" s="685"/>
      <c r="X617" s="685"/>
      <c r="Y617" s="685"/>
      <c r="Z617" s="685">
        <v>1</v>
      </c>
      <c r="AA617" s="685"/>
      <c r="AB617" s="685">
        <v>1</v>
      </c>
      <c r="AC617" s="685">
        <v>5</v>
      </c>
      <c r="AD617" s="685">
        <v>5</v>
      </c>
      <c r="AE617" s="685">
        <v>3</v>
      </c>
      <c r="AF617" s="685">
        <v>2</v>
      </c>
      <c r="AG617" s="685"/>
      <c r="AH617" s="685"/>
      <c r="AI617" s="685"/>
      <c r="AJ617" s="685"/>
      <c r="AK617" s="698"/>
    </row>
    <row r="618" spans="1:37" s="697" customFormat="1" ht="22.5" x14ac:dyDescent="0.25">
      <c r="A618" s="871"/>
      <c r="B618" s="871"/>
      <c r="C618" s="695" t="s">
        <v>97</v>
      </c>
      <c r="D618" s="696"/>
      <c r="E618" s="696">
        <f>SUM(E604:E617)</f>
        <v>103</v>
      </c>
      <c r="F618" s="696">
        <f t="shared" ref="F618:AK618" si="60">SUM(F604:F617)</f>
        <v>15</v>
      </c>
      <c r="G618" s="696">
        <f t="shared" si="60"/>
        <v>0</v>
      </c>
      <c r="H618" s="696">
        <f t="shared" si="60"/>
        <v>0</v>
      </c>
      <c r="I618" s="696">
        <f t="shared" si="60"/>
        <v>2</v>
      </c>
      <c r="J618" s="696">
        <f t="shared" si="60"/>
        <v>16</v>
      </c>
      <c r="K618" s="696">
        <f t="shared" si="60"/>
        <v>0</v>
      </c>
      <c r="L618" s="696">
        <f t="shared" si="60"/>
        <v>17</v>
      </c>
      <c r="M618" s="696">
        <f t="shared" si="60"/>
        <v>30</v>
      </c>
      <c r="N618" s="696">
        <f t="shared" si="60"/>
        <v>18</v>
      </c>
      <c r="O618" s="696">
        <f t="shared" si="60"/>
        <v>0</v>
      </c>
      <c r="P618" s="696">
        <f t="shared" si="60"/>
        <v>17</v>
      </c>
      <c r="Q618" s="696">
        <f t="shared" si="60"/>
        <v>0</v>
      </c>
      <c r="R618" s="696">
        <f t="shared" si="60"/>
        <v>0</v>
      </c>
      <c r="S618" s="696">
        <f t="shared" si="60"/>
        <v>16</v>
      </c>
      <c r="T618" s="696">
        <f t="shared" si="60"/>
        <v>0</v>
      </c>
      <c r="U618" s="696">
        <f t="shared" si="60"/>
        <v>0</v>
      </c>
      <c r="V618" s="696">
        <f t="shared" si="60"/>
        <v>0</v>
      </c>
      <c r="W618" s="696">
        <f t="shared" si="60"/>
        <v>0</v>
      </c>
      <c r="X618" s="696">
        <f t="shared" si="60"/>
        <v>2</v>
      </c>
      <c r="Y618" s="696">
        <f t="shared" si="60"/>
        <v>0</v>
      </c>
      <c r="Z618" s="696">
        <f t="shared" si="60"/>
        <v>14</v>
      </c>
      <c r="AA618" s="696">
        <f t="shared" si="60"/>
        <v>0</v>
      </c>
      <c r="AB618" s="696">
        <f t="shared" si="60"/>
        <v>3</v>
      </c>
      <c r="AC618" s="696">
        <f t="shared" si="60"/>
        <v>77</v>
      </c>
      <c r="AD618" s="696">
        <f t="shared" si="60"/>
        <v>90</v>
      </c>
      <c r="AE618" s="696">
        <f t="shared" si="60"/>
        <v>22</v>
      </c>
      <c r="AF618" s="696">
        <f t="shared" si="60"/>
        <v>6</v>
      </c>
      <c r="AG618" s="696">
        <f t="shared" si="60"/>
        <v>0</v>
      </c>
      <c r="AH618" s="696">
        <f t="shared" si="60"/>
        <v>0</v>
      </c>
      <c r="AI618" s="696">
        <f t="shared" si="60"/>
        <v>0</v>
      </c>
      <c r="AJ618" s="696">
        <f t="shared" si="60"/>
        <v>0</v>
      </c>
      <c r="AK618" s="696">
        <f t="shared" si="60"/>
        <v>0</v>
      </c>
    </row>
    <row r="619" spans="1:37" s="694" customFormat="1" ht="23.25" x14ac:dyDescent="0.25">
      <c r="A619" s="872"/>
      <c r="B619" s="872"/>
      <c r="C619" s="521" t="s">
        <v>3060</v>
      </c>
      <c r="D619" s="685">
        <v>0</v>
      </c>
      <c r="E619" s="685">
        <v>0</v>
      </c>
      <c r="F619" s="685">
        <v>0</v>
      </c>
      <c r="G619" s="685">
        <v>0</v>
      </c>
      <c r="H619" s="685">
        <v>0</v>
      </c>
      <c r="I619" s="685">
        <v>0</v>
      </c>
      <c r="J619" s="685">
        <v>0</v>
      </c>
      <c r="K619" s="685">
        <v>0</v>
      </c>
      <c r="L619" s="685">
        <v>0</v>
      </c>
      <c r="M619" s="685">
        <v>0</v>
      </c>
      <c r="N619" s="685">
        <v>0</v>
      </c>
      <c r="O619" s="685">
        <v>0</v>
      </c>
      <c r="P619" s="685">
        <v>0</v>
      </c>
      <c r="Q619" s="685">
        <v>0</v>
      </c>
      <c r="R619" s="685">
        <v>0</v>
      </c>
      <c r="S619" s="685">
        <v>0</v>
      </c>
      <c r="T619" s="685">
        <v>0</v>
      </c>
      <c r="U619" s="685">
        <v>0</v>
      </c>
      <c r="V619" s="685">
        <v>0</v>
      </c>
      <c r="W619" s="685">
        <v>0</v>
      </c>
      <c r="X619" s="685">
        <v>0</v>
      </c>
      <c r="Y619" s="685">
        <v>0</v>
      </c>
      <c r="Z619" s="685">
        <v>0</v>
      </c>
      <c r="AA619" s="685">
        <v>0</v>
      </c>
      <c r="AB619" s="685">
        <v>0</v>
      </c>
      <c r="AC619" s="685">
        <v>0</v>
      </c>
      <c r="AD619" s="685">
        <v>0</v>
      </c>
      <c r="AE619" s="685">
        <v>0</v>
      </c>
      <c r="AF619" s="685">
        <v>0</v>
      </c>
      <c r="AG619" s="685">
        <v>0</v>
      </c>
      <c r="AH619" s="685">
        <v>0</v>
      </c>
      <c r="AI619" s="685">
        <v>0</v>
      </c>
      <c r="AJ619" s="685">
        <v>0</v>
      </c>
      <c r="AK619" s="698">
        <v>0</v>
      </c>
    </row>
    <row r="620" spans="1:37" s="697" customFormat="1" ht="22.5" x14ac:dyDescent="0.25">
      <c r="A620" s="873"/>
      <c r="B620" s="873"/>
      <c r="C620" s="695" t="s">
        <v>474</v>
      </c>
      <c r="D620" s="696">
        <f>D619+D618</f>
        <v>0</v>
      </c>
      <c r="E620" s="696">
        <f t="shared" ref="E620:AK620" si="61">E619+E618</f>
        <v>103</v>
      </c>
      <c r="F620" s="696">
        <f t="shared" si="61"/>
        <v>15</v>
      </c>
      <c r="G620" s="696">
        <f t="shared" si="61"/>
        <v>0</v>
      </c>
      <c r="H620" s="696">
        <f t="shared" si="61"/>
        <v>0</v>
      </c>
      <c r="I620" s="696">
        <f t="shared" si="61"/>
        <v>2</v>
      </c>
      <c r="J620" s="696">
        <f t="shared" si="61"/>
        <v>16</v>
      </c>
      <c r="K620" s="696">
        <f t="shared" si="61"/>
        <v>0</v>
      </c>
      <c r="L620" s="696">
        <f t="shared" si="61"/>
        <v>17</v>
      </c>
      <c r="M620" s="696">
        <f t="shared" si="61"/>
        <v>30</v>
      </c>
      <c r="N620" s="696">
        <f t="shared" si="61"/>
        <v>18</v>
      </c>
      <c r="O620" s="696">
        <f t="shared" si="61"/>
        <v>0</v>
      </c>
      <c r="P620" s="696">
        <f t="shared" si="61"/>
        <v>17</v>
      </c>
      <c r="Q620" s="696">
        <f t="shared" si="61"/>
        <v>0</v>
      </c>
      <c r="R620" s="696">
        <f t="shared" si="61"/>
        <v>0</v>
      </c>
      <c r="S620" s="696">
        <f t="shared" si="61"/>
        <v>16</v>
      </c>
      <c r="T620" s="696">
        <f t="shared" si="61"/>
        <v>0</v>
      </c>
      <c r="U620" s="696">
        <f t="shared" si="61"/>
        <v>0</v>
      </c>
      <c r="V620" s="696">
        <f t="shared" si="61"/>
        <v>0</v>
      </c>
      <c r="W620" s="696">
        <f t="shared" si="61"/>
        <v>0</v>
      </c>
      <c r="X620" s="696">
        <f t="shared" si="61"/>
        <v>2</v>
      </c>
      <c r="Y620" s="696">
        <f t="shared" si="61"/>
        <v>0</v>
      </c>
      <c r="Z620" s="696">
        <f t="shared" si="61"/>
        <v>14</v>
      </c>
      <c r="AA620" s="696">
        <f t="shared" si="61"/>
        <v>0</v>
      </c>
      <c r="AB620" s="696">
        <f t="shared" si="61"/>
        <v>3</v>
      </c>
      <c r="AC620" s="696">
        <f t="shared" si="61"/>
        <v>77</v>
      </c>
      <c r="AD620" s="696">
        <f t="shared" si="61"/>
        <v>90</v>
      </c>
      <c r="AE620" s="696">
        <f t="shared" si="61"/>
        <v>22</v>
      </c>
      <c r="AF620" s="696">
        <f t="shared" si="61"/>
        <v>6</v>
      </c>
      <c r="AG620" s="696">
        <f t="shared" si="61"/>
        <v>0</v>
      </c>
      <c r="AH620" s="696">
        <f t="shared" si="61"/>
        <v>0</v>
      </c>
      <c r="AI620" s="696">
        <f t="shared" si="61"/>
        <v>0</v>
      </c>
      <c r="AJ620" s="696">
        <f t="shared" si="61"/>
        <v>0</v>
      </c>
      <c r="AK620" s="699">
        <f t="shared" si="61"/>
        <v>0</v>
      </c>
    </row>
    <row r="621" spans="1:37" s="694" customFormat="1" ht="165.75" customHeight="1" x14ac:dyDescent="0.25">
      <c r="A621" s="685">
        <v>522</v>
      </c>
      <c r="B621" s="683" t="s">
        <v>3333</v>
      </c>
      <c r="C621" s="521" t="s">
        <v>3337</v>
      </c>
      <c r="D621" s="685"/>
      <c r="E621" s="685">
        <v>24</v>
      </c>
      <c r="F621" s="685">
        <v>3</v>
      </c>
      <c r="G621" s="685"/>
      <c r="H621" s="685"/>
      <c r="I621" s="685">
        <v>1</v>
      </c>
      <c r="J621" s="685">
        <v>3</v>
      </c>
      <c r="K621" s="685"/>
      <c r="L621" s="685">
        <v>5</v>
      </c>
      <c r="M621" s="685">
        <v>3</v>
      </c>
      <c r="N621" s="685">
        <v>3</v>
      </c>
      <c r="O621" s="685"/>
      <c r="P621" s="685">
        <v>8</v>
      </c>
      <c r="Q621" s="685"/>
      <c r="R621" s="685"/>
      <c r="S621" s="685">
        <v>2</v>
      </c>
      <c r="T621" s="685">
        <v>3</v>
      </c>
      <c r="U621" s="685"/>
      <c r="V621" s="685"/>
      <c r="W621" s="685"/>
      <c r="X621" s="685"/>
      <c r="Y621" s="685"/>
      <c r="Z621" s="685">
        <v>6</v>
      </c>
      <c r="AA621" s="685">
        <v>1</v>
      </c>
      <c r="AB621" s="685">
        <v>3</v>
      </c>
      <c r="AC621" s="685">
        <v>30</v>
      </c>
      <c r="AD621" s="685">
        <v>110</v>
      </c>
      <c r="AE621" s="685">
        <v>74</v>
      </c>
      <c r="AF621" s="685"/>
      <c r="AG621" s="685"/>
      <c r="AH621" s="685"/>
      <c r="AI621" s="685"/>
      <c r="AJ621" s="685"/>
      <c r="AK621" s="698"/>
    </row>
    <row r="622" spans="1:37" s="694" customFormat="1" ht="75" customHeight="1" x14ac:dyDescent="0.25">
      <c r="A622" s="685">
        <v>523</v>
      </c>
      <c r="B622" s="683" t="s">
        <v>2822</v>
      </c>
      <c r="C622" s="521" t="s">
        <v>3338</v>
      </c>
      <c r="D622" s="685"/>
      <c r="E622" s="685">
        <v>10</v>
      </c>
      <c r="F622" s="685">
        <v>2</v>
      </c>
      <c r="G622" s="685"/>
      <c r="H622" s="685"/>
      <c r="I622" s="685">
        <v>1</v>
      </c>
      <c r="J622" s="685">
        <v>2</v>
      </c>
      <c r="K622" s="685"/>
      <c r="L622" s="685">
        <v>2</v>
      </c>
      <c r="M622" s="685">
        <v>4</v>
      </c>
      <c r="N622" s="685">
        <v>2</v>
      </c>
      <c r="O622" s="685"/>
      <c r="P622" s="685">
        <v>2</v>
      </c>
      <c r="Q622" s="685"/>
      <c r="R622" s="685"/>
      <c r="S622" s="685">
        <v>1</v>
      </c>
      <c r="T622" s="685">
        <v>3</v>
      </c>
      <c r="U622" s="685"/>
      <c r="V622" s="685"/>
      <c r="W622" s="685"/>
      <c r="X622" s="685"/>
      <c r="Y622" s="685"/>
      <c r="Z622" s="685">
        <v>2</v>
      </c>
      <c r="AA622" s="685"/>
      <c r="AB622" s="685">
        <v>2</v>
      </c>
      <c r="AC622" s="685">
        <v>10</v>
      </c>
      <c r="AD622" s="685">
        <v>15</v>
      </c>
      <c r="AE622" s="685">
        <v>20</v>
      </c>
      <c r="AF622" s="685"/>
      <c r="AG622" s="685"/>
      <c r="AH622" s="685"/>
      <c r="AI622" s="685"/>
      <c r="AJ622" s="685"/>
      <c r="AK622" s="698"/>
    </row>
    <row r="623" spans="1:37" s="694" customFormat="1" ht="349.5" customHeight="1" x14ac:dyDescent="0.25">
      <c r="A623" s="685">
        <v>524</v>
      </c>
      <c r="B623" s="683" t="s">
        <v>2823</v>
      </c>
      <c r="C623" s="521" t="s">
        <v>3339</v>
      </c>
      <c r="D623" s="685"/>
      <c r="E623" s="685">
        <v>19</v>
      </c>
      <c r="F623" s="685">
        <v>2</v>
      </c>
      <c r="G623" s="685"/>
      <c r="H623" s="685"/>
      <c r="I623" s="685"/>
      <c r="J623" s="685">
        <v>2</v>
      </c>
      <c r="K623" s="685"/>
      <c r="L623" s="685">
        <v>4</v>
      </c>
      <c r="M623" s="685">
        <v>4</v>
      </c>
      <c r="N623" s="685">
        <v>2</v>
      </c>
      <c r="O623" s="685"/>
      <c r="P623" s="685">
        <v>2</v>
      </c>
      <c r="Q623" s="685"/>
      <c r="R623" s="685"/>
      <c r="S623" s="685">
        <v>1</v>
      </c>
      <c r="T623" s="685">
        <v>2</v>
      </c>
      <c r="U623" s="685"/>
      <c r="V623" s="685"/>
      <c r="W623" s="685"/>
      <c r="X623" s="685"/>
      <c r="Y623" s="685"/>
      <c r="Z623" s="685">
        <v>4</v>
      </c>
      <c r="AA623" s="685"/>
      <c r="AB623" s="685">
        <v>1</v>
      </c>
      <c r="AC623" s="685">
        <v>10</v>
      </c>
      <c r="AD623" s="685">
        <v>20</v>
      </c>
      <c r="AE623" s="685">
        <v>5</v>
      </c>
      <c r="AF623" s="685"/>
      <c r="AG623" s="685"/>
      <c r="AH623" s="685"/>
      <c r="AI623" s="685"/>
      <c r="AJ623" s="685"/>
      <c r="AK623" s="698"/>
    </row>
    <row r="624" spans="1:37" s="694" customFormat="1" ht="50.25" customHeight="1" x14ac:dyDescent="0.25">
      <c r="A624" s="685">
        <v>525</v>
      </c>
      <c r="B624" s="683" t="s">
        <v>2824</v>
      </c>
      <c r="C624" s="521" t="s">
        <v>3340</v>
      </c>
      <c r="D624" s="685"/>
      <c r="E624" s="685">
        <v>5</v>
      </c>
      <c r="F624" s="685">
        <v>1</v>
      </c>
      <c r="G624" s="685"/>
      <c r="H624" s="685"/>
      <c r="I624" s="685">
        <v>1</v>
      </c>
      <c r="J624" s="685">
        <v>1</v>
      </c>
      <c r="K624" s="685"/>
      <c r="L624" s="685">
        <v>1</v>
      </c>
      <c r="M624" s="685">
        <v>2</v>
      </c>
      <c r="N624" s="685">
        <v>1</v>
      </c>
      <c r="O624" s="685"/>
      <c r="P624" s="685"/>
      <c r="Q624" s="685"/>
      <c r="R624" s="685"/>
      <c r="S624" s="685"/>
      <c r="T624" s="685">
        <v>2</v>
      </c>
      <c r="U624" s="685"/>
      <c r="V624" s="685"/>
      <c r="W624" s="685"/>
      <c r="X624" s="685"/>
      <c r="Y624" s="685"/>
      <c r="Z624" s="685">
        <v>1</v>
      </c>
      <c r="AA624" s="685"/>
      <c r="AB624" s="685"/>
      <c r="AC624" s="685">
        <v>10</v>
      </c>
      <c r="AD624" s="685">
        <v>5</v>
      </c>
      <c r="AE624" s="685">
        <v>20</v>
      </c>
      <c r="AF624" s="685"/>
      <c r="AG624" s="685"/>
      <c r="AH624" s="685"/>
      <c r="AI624" s="685"/>
      <c r="AJ624" s="685"/>
      <c r="AK624" s="698"/>
    </row>
    <row r="625" spans="1:37" s="694" customFormat="1" ht="50.25" customHeight="1" x14ac:dyDescent="0.25">
      <c r="A625" s="685">
        <v>526</v>
      </c>
      <c r="B625" s="683" t="s">
        <v>3334</v>
      </c>
      <c r="C625" s="521" t="s">
        <v>3341</v>
      </c>
      <c r="D625" s="685"/>
      <c r="E625" s="685">
        <v>5</v>
      </c>
      <c r="F625" s="685">
        <v>1</v>
      </c>
      <c r="G625" s="685"/>
      <c r="H625" s="685"/>
      <c r="I625" s="685"/>
      <c r="J625" s="685">
        <v>1</v>
      </c>
      <c r="K625" s="685"/>
      <c r="L625" s="685">
        <v>1</v>
      </c>
      <c r="M625" s="685">
        <v>2</v>
      </c>
      <c r="N625" s="685">
        <v>1</v>
      </c>
      <c r="O625" s="685"/>
      <c r="P625" s="685">
        <v>5</v>
      </c>
      <c r="Q625" s="685"/>
      <c r="R625" s="685"/>
      <c r="S625" s="685">
        <v>1</v>
      </c>
      <c r="T625" s="685">
        <v>1</v>
      </c>
      <c r="U625" s="685"/>
      <c r="V625" s="685"/>
      <c r="W625" s="685"/>
      <c r="X625" s="685"/>
      <c r="Y625" s="685"/>
      <c r="Z625" s="685">
        <v>1</v>
      </c>
      <c r="AA625" s="685"/>
      <c r="AB625" s="685">
        <v>1</v>
      </c>
      <c r="AC625" s="685">
        <v>10</v>
      </c>
      <c r="AD625" s="685">
        <v>5</v>
      </c>
      <c r="AE625" s="685">
        <v>15</v>
      </c>
      <c r="AF625" s="685"/>
      <c r="AG625" s="685"/>
      <c r="AH625" s="685"/>
      <c r="AI625" s="685"/>
      <c r="AJ625" s="685"/>
      <c r="AK625" s="698"/>
    </row>
    <row r="626" spans="1:37" s="694" customFormat="1" ht="47.25" customHeight="1" x14ac:dyDescent="0.25">
      <c r="A626" s="685">
        <v>527</v>
      </c>
      <c r="B626" s="683" t="s">
        <v>2825</v>
      </c>
      <c r="C626" s="521" t="s">
        <v>3342</v>
      </c>
      <c r="D626" s="685"/>
      <c r="E626" s="685">
        <v>5</v>
      </c>
      <c r="F626" s="685">
        <v>1</v>
      </c>
      <c r="G626" s="685"/>
      <c r="H626" s="685"/>
      <c r="I626" s="685"/>
      <c r="J626" s="685">
        <v>1</v>
      </c>
      <c r="K626" s="685"/>
      <c r="L626" s="685">
        <v>1</v>
      </c>
      <c r="M626" s="685">
        <v>2</v>
      </c>
      <c r="N626" s="685">
        <v>1</v>
      </c>
      <c r="O626" s="685"/>
      <c r="P626" s="685">
        <v>5</v>
      </c>
      <c r="Q626" s="685"/>
      <c r="R626" s="685"/>
      <c r="S626" s="685">
        <v>1</v>
      </c>
      <c r="T626" s="685">
        <v>1</v>
      </c>
      <c r="U626" s="685"/>
      <c r="V626" s="685"/>
      <c r="W626" s="685"/>
      <c r="X626" s="685"/>
      <c r="Y626" s="685"/>
      <c r="Z626" s="685">
        <v>1</v>
      </c>
      <c r="AA626" s="685"/>
      <c r="AB626" s="685">
        <v>1</v>
      </c>
      <c r="AC626" s="685">
        <v>10</v>
      </c>
      <c r="AD626" s="685">
        <v>30</v>
      </c>
      <c r="AE626" s="685">
        <v>10</v>
      </c>
      <c r="AF626" s="685"/>
      <c r="AG626" s="685"/>
      <c r="AH626" s="685"/>
      <c r="AI626" s="685"/>
      <c r="AJ626" s="685"/>
      <c r="AK626" s="698"/>
    </row>
    <row r="627" spans="1:37" s="694" customFormat="1" ht="47.25" customHeight="1" x14ac:dyDescent="0.25">
      <c r="A627" s="685">
        <v>528</v>
      </c>
      <c r="B627" s="683" t="s">
        <v>3335</v>
      </c>
      <c r="C627" s="521" t="s">
        <v>3343</v>
      </c>
      <c r="D627" s="685"/>
      <c r="E627" s="685">
        <v>5</v>
      </c>
      <c r="F627" s="685">
        <v>1</v>
      </c>
      <c r="G627" s="685"/>
      <c r="H627" s="685"/>
      <c r="I627" s="685"/>
      <c r="J627" s="685">
        <v>1</v>
      </c>
      <c r="K627" s="685"/>
      <c r="L627" s="685">
        <v>1</v>
      </c>
      <c r="M627" s="685">
        <v>2</v>
      </c>
      <c r="N627" s="685">
        <v>1</v>
      </c>
      <c r="O627" s="685"/>
      <c r="P627" s="685">
        <v>1</v>
      </c>
      <c r="Q627" s="685"/>
      <c r="R627" s="685"/>
      <c r="S627" s="685"/>
      <c r="T627" s="685">
        <v>1</v>
      </c>
      <c r="U627" s="685"/>
      <c r="V627" s="685"/>
      <c r="W627" s="685"/>
      <c r="X627" s="685"/>
      <c r="Y627" s="685"/>
      <c r="Z627" s="685">
        <v>1</v>
      </c>
      <c r="AA627" s="685"/>
      <c r="AB627" s="685"/>
      <c r="AC627" s="685">
        <v>5</v>
      </c>
      <c r="AD627" s="685">
        <v>5</v>
      </c>
      <c r="AE627" s="685">
        <v>1</v>
      </c>
      <c r="AF627" s="685"/>
      <c r="AG627" s="685"/>
      <c r="AH627" s="685"/>
      <c r="AI627" s="685"/>
      <c r="AJ627" s="685"/>
      <c r="AK627" s="698"/>
    </row>
    <row r="628" spans="1:37" s="694" customFormat="1" ht="48.75" customHeight="1" x14ac:dyDescent="0.25">
      <c r="A628" s="685">
        <v>529</v>
      </c>
      <c r="B628" s="683" t="s">
        <v>3336</v>
      </c>
      <c r="C628" s="521" t="s">
        <v>3344</v>
      </c>
      <c r="D628" s="685"/>
      <c r="E628" s="685">
        <v>5</v>
      </c>
      <c r="F628" s="685">
        <v>1</v>
      </c>
      <c r="G628" s="685"/>
      <c r="H628" s="685"/>
      <c r="I628" s="685"/>
      <c r="J628" s="685">
        <v>1</v>
      </c>
      <c r="K628" s="685"/>
      <c r="L628" s="685">
        <v>2</v>
      </c>
      <c r="M628" s="685">
        <v>2</v>
      </c>
      <c r="N628" s="685">
        <v>1</v>
      </c>
      <c r="O628" s="685"/>
      <c r="P628" s="685">
        <v>5</v>
      </c>
      <c r="Q628" s="685"/>
      <c r="R628" s="685"/>
      <c r="S628" s="685"/>
      <c r="T628" s="685">
        <v>3</v>
      </c>
      <c r="U628" s="685"/>
      <c r="V628" s="685"/>
      <c r="W628" s="685"/>
      <c r="X628" s="685"/>
      <c r="Y628" s="685"/>
      <c r="Z628" s="685">
        <v>1</v>
      </c>
      <c r="AA628" s="685"/>
      <c r="AB628" s="685">
        <v>1</v>
      </c>
      <c r="AC628" s="685">
        <v>10</v>
      </c>
      <c r="AD628" s="685">
        <v>30</v>
      </c>
      <c r="AE628" s="685">
        <v>20</v>
      </c>
      <c r="AF628" s="685"/>
      <c r="AG628" s="685"/>
      <c r="AH628" s="685"/>
      <c r="AI628" s="685"/>
      <c r="AJ628" s="685"/>
      <c r="AK628" s="698"/>
    </row>
    <row r="629" spans="1:37" s="694" customFormat="1" ht="69.75" x14ac:dyDescent="0.25">
      <c r="A629" s="685">
        <v>530</v>
      </c>
      <c r="B629" s="683" t="s">
        <v>2826</v>
      </c>
      <c r="C629" s="521" t="s">
        <v>3345</v>
      </c>
      <c r="D629" s="685"/>
      <c r="E629" s="685">
        <v>5</v>
      </c>
      <c r="F629" s="685">
        <v>1</v>
      </c>
      <c r="G629" s="685"/>
      <c r="H629" s="685"/>
      <c r="I629" s="685"/>
      <c r="J629" s="685">
        <v>1</v>
      </c>
      <c r="K629" s="685"/>
      <c r="L629" s="685">
        <v>1</v>
      </c>
      <c r="M629" s="685">
        <v>2</v>
      </c>
      <c r="N629" s="685">
        <v>1</v>
      </c>
      <c r="O629" s="685"/>
      <c r="P629" s="685">
        <v>1</v>
      </c>
      <c r="Q629" s="685"/>
      <c r="R629" s="685"/>
      <c r="S629" s="685"/>
      <c r="T629" s="685">
        <v>1</v>
      </c>
      <c r="U629" s="685"/>
      <c r="V629" s="685"/>
      <c r="W629" s="685"/>
      <c r="X629" s="685"/>
      <c r="Y629" s="685"/>
      <c r="Z629" s="685">
        <v>1</v>
      </c>
      <c r="AA629" s="685"/>
      <c r="AB629" s="685"/>
      <c r="AC629" s="685">
        <v>5</v>
      </c>
      <c r="AD629" s="685">
        <v>5</v>
      </c>
      <c r="AE629" s="685">
        <v>1</v>
      </c>
      <c r="AF629" s="685"/>
      <c r="AG629" s="685"/>
      <c r="AH629" s="685"/>
      <c r="AI629" s="685"/>
      <c r="AJ629" s="685"/>
      <c r="AK629" s="698"/>
    </row>
    <row r="630" spans="1:37" s="694" customFormat="1" ht="116.25" x14ac:dyDescent="0.25">
      <c r="A630" s="685">
        <v>531</v>
      </c>
      <c r="B630" s="683" t="s">
        <v>2827</v>
      </c>
      <c r="C630" s="521" t="s">
        <v>3346</v>
      </c>
      <c r="D630" s="685"/>
      <c r="E630" s="685">
        <v>5</v>
      </c>
      <c r="F630" s="685">
        <v>1</v>
      </c>
      <c r="G630" s="685"/>
      <c r="H630" s="685"/>
      <c r="I630" s="685"/>
      <c r="J630" s="685">
        <v>1</v>
      </c>
      <c r="K630" s="685"/>
      <c r="L630" s="685">
        <v>1</v>
      </c>
      <c r="M630" s="685">
        <v>2</v>
      </c>
      <c r="N630" s="685">
        <v>1</v>
      </c>
      <c r="O630" s="685"/>
      <c r="P630" s="685">
        <v>1</v>
      </c>
      <c r="Q630" s="685"/>
      <c r="R630" s="685"/>
      <c r="S630" s="685">
        <v>1</v>
      </c>
      <c r="T630" s="685"/>
      <c r="U630" s="685"/>
      <c r="V630" s="685"/>
      <c r="W630" s="685"/>
      <c r="X630" s="685">
        <v>1</v>
      </c>
      <c r="Y630" s="685"/>
      <c r="Z630" s="685">
        <v>1</v>
      </c>
      <c r="AA630" s="685"/>
      <c r="AB630" s="685">
        <v>1</v>
      </c>
      <c r="AC630" s="685">
        <v>5</v>
      </c>
      <c r="AD630" s="685">
        <v>5</v>
      </c>
      <c r="AE630" s="685">
        <v>11</v>
      </c>
      <c r="AF630" s="685"/>
      <c r="AG630" s="685"/>
      <c r="AH630" s="685"/>
      <c r="AI630" s="685"/>
      <c r="AJ630" s="685"/>
      <c r="AK630" s="698"/>
    </row>
    <row r="631" spans="1:37" s="694" customFormat="1" ht="95.25" customHeight="1" x14ac:dyDescent="0.25">
      <c r="A631" s="685">
        <v>532</v>
      </c>
      <c r="B631" s="683" t="s">
        <v>3347</v>
      </c>
      <c r="C631" s="521" t="s">
        <v>3348</v>
      </c>
      <c r="D631" s="685"/>
      <c r="E631" s="685">
        <v>5</v>
      </c>
      <c r="F631" s="685">
        <v>1</v>
      </c>
      <c r="G631" s="685"/>
      <c r="H631" s="685"/>
      <c r="I631" s="685">
        <v>1</v>
      </c>
      <c r="J631" s="685">
        <v>1</v>
      </c>
      <c r="K631" s="685"/>
      <c r="L631" s="685">
        <v>1</v>
      </c>
      <c r="M631" s="685">
        <v>2</v>
      </c>
      <c r="N631" s="685">
        <v>1</v>
      </c>
      <c r="O631" s="685"/>
      <c r="P631" s="685">
        <v>1</v>
      </c>
      <c r="Q631" s="685"/>
      <c r="R631" s="685"/>
      <c r="S631" s="685">
        <v>1</v>
      </c>
      <c r="T631" s="685">
        <v>1</v>
      </c>
      <c r="U631" s="685"/>
      <c r="V631" s="685"/>
      <c r="W631" s="685"/>
      <c r="X631" s="685"/>
      <c r="Y631" s="685"/>
      <c r="Z631" s="685">
        <v>2</v>
      </c>
      <c r="AA631" s="685">
        <v>1</v>
      </c>
      <c r="AB631" s="685">
        <v>1</v>
      </c>
      <c r="AC631" s="685">
        <v>10</v>
      </c>
      <c r="AD631" s="685">
        <v>30</v>
      </c>
      <c r="AE631" s="685">
        <v>20</v>
      </c>
      <c r="AF631" s="685"/>
      <c r="AG631" s="685"/>
      <c r="AH631" s="685"/>
      <c r="AI631" s="685"/>
      <c r="AJ631" s="685"/>
      <c r="AK631" s="698"/>
    </row>
    <row r="632" spans="1:37" s="697" customFormat="1" ht="22.5" x14ac:dyDescent="0.25">
      <c r="A632" s="871"/>
      <c r="B632" s="871"/>
      <c r="C632" s="695" t="s">
        <v>97</v>
      </c>
      <c r="D632" s="696"/>
      <c r="E632" s="696">
        <f>SUM(E621:E631)</f>
        <v>93</v>
      </c>
      <c r="F632" s="696">
        <f t="shared" ref="F632:AK632" si="62">SUM(F621:F631)</f>
        <v>15</v>
      </c>
      <c r="G632" s="696">
        <f t="shared" si="62"/>
        <v>0</v>
      </c>
      <c r="H632" s="696">
        <f t="shared" si="62"/>
        <v>0</v>
      </c>
      <c r="I632" s="696">
        <f t="shared" si="62"/>
        <v>4</v>
      </c>
      <c r="J632" s="696">
        <f t="shared" si="62"/>
        <v>15</v>
      </c>
      <c r="K632" s="696">
        <f t="shared" si="62"/>
        <v>0</v>
      </c>
      <c r="L632" s="696">
        <f t="shared" si="62"/>
        <v>20</v>
      </c>
      <c r="M632" s="696">
        <f t="shared" si="62"/>
        <v>27</v>
      </c>
      <c r="N632" s="696">
        <f t="shared" si="62"/>
        <v>15</v>
      </c>
      <c r="O632" s="696">
        <f t="shared" si="62"/>
        <v>0</v>
      </c>
      <c r="P632" s="696">
        <f t="shared" si="62"/>
        <v>31</v>
      </c>
      <c r="Q632" s="696">
        <f t="shared" si="62"/>
        <v>0</v>
      </c>
      <c r="R632" s="696">
        <f t="shared" si="62"/>
        <v>0</v>
      </c>
      <c r="S632" s="696">
        <f t="shared" si="62"/>
        <v>8</v>
      </c>
      <c r="T632" s="696">
        <f t="shared" si="62"/>
        <v>18</v>
      </c>
      <c r="U632" s="696">
        <f t="shared" si="62"/>
        <v>0</v>
      </c>
      <c r="V632" s="696">
        <f t="shared" si="62"/>
        <v>0</v>
      </c>
      <c r="W632" s="696">
        <f t="shared" si="62"/>
        <v>0</v>
      </c>
      <c r="X632" s="696">
        <f t="shared" si="62"/>
        <v>1</v>
      </c>
      <c r="Y632" s="696">
        <f t="shared" si="62"/>
        <v>0</v>
      </c>
      <c r="Z632" s="696">
        <f t="shared" si="62"/>
        <v>21</v>
      </c>
      <c r="AA632" s="696">
        <f t="shared" si="62"/>
        <v>2</v>
      </c>
      <c r="AB632" s="696">
        <f t="shared" si="62"/>
        <v>11</v>
      </c>
      <c r="AC632" s="696">
        <f t="shared" si="62"/>
        <v>115</v>
      </c>
      <c r="AD632" s="696">
        <f t="shared" si="62"/>
        <v>260</v>
      </c>
      <c r="AE632" s="696">
        <f t="shared" si="62"/>
        <v>197</v>
      </c>
      <c r="AF632" s="696">
        <f t="shared" si="62"/>
        <v>0</v>
      </c>
      <c r="AG632" s="696">
        <f t="shared" si="62"/>
        <v>0</v>
      </c>
      <c r="AH632" s="696">
        <f t="shared" si="62"/>
        <v>0</v>
      </c>
      <c r="AI632" s="696">
        <f t="shared" si="62"/>
        <v>0</v>
      </c>
      <c r="AJ632" s="696">
        <f t="shared" si="62"/>
        <v>0</v>
      </c>
      <c r="AK632" s="696">
        <f t="shared" si="62"/>
        <v>0</v>
      </c>
    </row>
    <row r="633" spans="1:37" s="694" customFormat="1" ht="23.25" x14ac:dyDescent="0.25">
      <c r="A633" s="872"/>
      <c r="B633" s="872"/>
      <c r="C633" s="521" t="s">
        <v>3060</v>
      </c>
      <c r="D633" s="685">
        <v>0</v>
      </c>
      <c r="E633" s="685">
        <v>0</v>
      </c>
      <c r="F633" s="685">
        <v>0</v>
      </c>
      <c r="G633" s="685">
        <v>0</v>
      </c>
      <c r="H633" s="685">
        <v>0</v>
      </c>
      <c r="I633" s="685">
        <v>0</v>
      </c>
      <c r="J633" s="685">
        <v>0</v>
      </c>
      <c r="K633" s="685">
        <v>0</v>
      </c>
      <c r="L633" s="685">
        <v>0</v>
      </c>
      <c r="M633" s="685">
        <v>0</v>
      </c>
      <c r="N633" s="685">
        <v>0</v>
      </c>
      <c r="O633" s="685">
        <v>0</v>
      </c>
      <c r="P633" s="685">
        <v>0</v>
      </c>
      <c r="Q633" s="685">
        <v>0</v>
      </c>
      <c r="R633" s="685">
        <v>0</v>
      </c>
      <c r="S633" s="685">
        <v>0</v>
      </c>
      <c r="T633" s="685">
        <v>0</v>
      </c>
      <c r="U633" s="685">
        <v>0</v>
      </c>
      <c r="V633" s="685">
        <v>0</v>
      </c>
      <c r="W633" s="685">
        <v>0</v>
      </c>
      <c r="X633" s="685">
        <v>0</v>
      </c>
      <c r="Y633" s="685">
        <v>0</v>
      </c>
      <c r="Z633" s="685">
        <v>0</v>
      </c>
      <c r="AA633" s="685">
        <v>0</v>
      </c>
      <c r="AB633" s="685">
        <v>0</v>
      </c>
      <c r="AC633" s="685">
        <v>0</v>
      </c>
      <c r="AD633" s="685">
        <v>0</v>
      </c>
      <c r="AE633" s="685">
        <v>0</v>
      </c>
      <c r="AF633" s="685">
        <v>0</v>
      </c>
      <c r="AG633" s="685">
        <v>0</v>
      </c>
      <c r="AH633" s="685">
        <v>0</v>
      </c>
      <c r="AI633" s="685">
        <v>0</v>
      </c>
      <c r="AJ633" s="685">
        <v>0</v>
      </c>
      <c r="AK633" s="698">
        <v>0</v>
      </c>
    </row>
    <row r="634" spans="1:37" s="697" customFormat="1" ht="22.5" x14ac:dyDescent="0.25">
      <c r="A634" s="873"/>
      <c r="B634" s="873"/>
      <c r="C634" s="695" t="s">
        <v>474</v>
      </c>
      <c r="D634" s="696">
        <f>D633+D632</f>
        <v>0</v>
      </c>
      <c r="E634" s="696">
        <f t="shared" ref="E634:AK634" si="63">E633+E632</f>
        <v>93</v>
      </c>
      <c r="F634" s="696">
        <f t="shared" si="63"/>
        <v>15</v>
      </c>
      <c r="G634" s="696">
        <f t="shared" si="63"/>
        <v>0</v>
      </c>
      <c r="H634" s="696">
        <f t="shared" si="63"/>
        <v>0</v>
      </c>
      <c r="I634" s="696">
        <f t="shared" si="63"/>
        <v>4</v>
      </c>
      <c r="J634" s="696">
        <f t="shared" si="63"/>
        <v>15</v>
      </c>
      <c r="K634" s="696">
        <f t="shared" si="63"/>
        <v>0</v>
      </c>
      <c r="L634" s="696">
        <f t="shared" si="63"/>
        <v>20</v>
      </c>
      <c r="M634" s="696">
        <f t="shared" si="63"/>
        <v>27</v>
      </c>
      <c r="N634" s="696">
        <f t="shared" si="63"/>
        <v>15</v>
      </c>
      <c r="O634" s="696">
        <f t="shared" si="63"/>
        <v>0</v>
      </c>
      <c r="P634" s="696">
        <f t="shared" si="63"/>
        <v>31</v>
      </c>
      <c r="Q634" s="696">
        <f t="shared" si="63"/>
        <v>0</v>
      </c>
      <c r="R634" s="696">
        <f t="shared" si="63"/>
        <v>0</v>
      </c>
      <c r="S634" s="696">
        <f t="shared" si="63"/>
        <v>8</v>
      </c>
      <c r="T634" s="696">
        <f t="shared" si="63"/>
        <v>18</v>
      </c>
      <c r="U634" s="696">
        <f t="shared" si="63"/>
        <v>0</v>
      </c>
      <c r="V634" s="696">
        <f t="shared" si="63"/>
        <v>0</v>
      </c>
      <c r="W634" s="696">
        <f t="shared" si="63"/>
        <v>0</v>
      </c>
      <c r="X634" s="696">
        <f t="shared" si="63"/>
        <v>1</v>
      </c>
      <c r="Y634" s="696">
        <f t="shared" si="63"/>
        <v>0</v>
      </c>
      <c r="Z634" s="696">
        <f t="shared" si="63"/>
        <v>21</v>
      </c>
      <c r="AA634" s="696">
        <f t="shared" si="63"/>
        <v>2</v>
      </c>
      <c r="AB634" s="696">
        <f t="shared" si="63"/>
        <v>11</v>
      </c>
      <c r="AC634" s="696">
        <f t="shared" si="63"/>
        <v>115</v>
      </c>
      <c r="AD634" s="696">
        <f t="shared" si="63"/>
        <v>260</v>
      </c>
      <c r="AE634" s="696">
        <f t="shared" si="63"/>
        <v>197</v>
      </c>
      <c r="AF634" s="696">
        <f t="shared" si="63"/>
        <v>0</v>
      </c>
      <c r="AG634" s="696">
        <f t="shared" si="63"/>
        <v>0</v>
      </c>
      <c r="AH634" s="696">
        <f t="shared" si="63"/>
        <v>0</v>
      </c>
      <c r="AI634" s="696">
        <f t="shared" si="63"/>
        <v>0</v>
      </c>
      <c r="AJ634" s="696">
        <f t="shared" si="63"/>
        <v>0</v>
      </c>
      <c r="AK634" s="699">
        <f t="shared" si="63"/>
        <v>0</v>
      </c>
    </row>
    <row r="635" spans="1:37" s="694" customFormat="1" ht="69.75" x14ac:dyDescent="0.25">
      <c r="A635" s="685">
        <v>533</v>
      </c>
      <c r="B635" s="683" t="s">
        <v>2829</v>
      </c>
      <c r="C635" s="521" t="s">
        <v>3352</v>
      </c>
      <c r="D635" s="685"/>
      <c r="E635" s="685">
        <v>6</v>
      </c>
      <c r="F635" s="685">
        <v>1</v>
      </c>
      <c r="G635" s="685">
        <v>1</v>
      </c>
      <c r="H635" s="685"/>
      <c r="I635" s="685"/>
      <c r="J635" s="685">
        <v>1</v>
      </c>
      <c r="K635" s="685"/>
      <c r="L635" s="685">
        <v>1</v>
      </c>
      <c r="M635" s="685">
        <v>2</v>
      </c>
      <c r="N635" s="685">
        <v>1</v>
      </c>
      <c r="O635" s="685"/>
      <c r="P635" s="685">
        <v>1</v>
      </c>
      <c r="Q635" s="685"/>
      <c r="R635" s="685"/>
      <c r="S635" s="685">
        <v>1</v>
      </c>
      <c r="T635" s="685"/>
      <c r="U635" s="685"/>
      <c r="V635" s="685"/>
      <c r="W635" s="685"/>
      <c r="X635" s="685"/>
      <c r="Y635" s="685"/>
      <c r="Z635" s="685">
        <v>2</v>
      </c>
      <c r="AA635" s="685"/>
      <c r="AB635" s="685"/>
      <c r="AC635" s="685">
        <v>5</v>
      </c>
      <c r="AD635" s="685">
        <v>5</v>
      </c>
      <c r="AE635" s="685">
        <v>1</v>
      </c>
      <c r="AF635" s="685"/>
      <c r="AG635" s="685"/>
      <c r="AH635" s="685"/>
      <c r="AI635" s="685"/>
      <c r="AJ635" s="685"/>
      <c r="AK635" s="698"/>
    </row>
    <row r="636" spans="1:37" s="694" customFormat="1" ht="69.75" x14ac:dyDescent="0.25">
      <c r="A636" s="685">
        <v>534</v>
      </c>
      <c r="B636" s="683" t="s">
        <v>2828</v>
      </c>
      <c r="C636" s="521" t="s">
        <v>4645</v>
      </c>
      <c r="D636" s="685"/>
      <c r="E636" s="685">
        <v>6</v>
      </c>
      <c r="F636" s="685">
        <v>1</v>
      </c>
      <c r="G636" s="685"/>
      <c r="H636" s="685"/>
      <c r="I636" s="685"/>
      <c r="J636" s="685">
        <v>1</v>
      </c>
      <c r="K636" s="685"/>
      <c r="L636" s="685">
        <v>1</v>
      </c>
      <c r="M636" s="685">
        <v>2</v>
      </c>
      <c r="N636" s="685">
        <v>1</v>
      </c>
      <c r="O636" s="685"/>
      <c r="P636" s="685">
        <v>1</v>
      </c>
      <c r="Q636" s="685"/>
      <c r="R636" s="685"/>
      <c r="S636" s="685">
        <v>1</v>
      </c>
      <c r="T636" s="685"/>
      <c r="U636" s="685"/>
      <c r="V636" s="685"/>
      <c r="W636" s="685"/>
      <c r="X636" s="685"/>
      <c r="Y636" s="685"/>
      <c r="Z636" s="685">
        <v>1</v>
      </c>
      <c r="AA636" s="685"/>
      <c r="AB636" s="685"/>
      <c r="AC636" s="685">
        <v>5</v>
      </c>
      <c r="AD636" s="685">
        <v>5</v>
      </c>
      <c r="AE636" s="685">
        <v>1</v>
      </c>
      <c r="AF636" s="685"/>
      <c r="AG636" s="685"/>
      <c r="AH636" s="685"/>
      <c r="AI636" s="685"/>
      <c r="AJ636" s="685"/>
      <c r="AK636" s="698"/>
    </row>
    <row r="637" spans="1:37" s="694" customFormat="1" ht="93" x14ac:dyDescent="0.25">
      <c r="A637" s="685">
        <v>535</v>
      </c>
      <c r="B637" s="683" t="s">
        <v>2830</v>
      </c>
      <c r="C637" s="521" t="s">
        <v>3353</v>
      </c>
      <c r="D637" s="685"/>
      <c r="E637" s="685">
        <v>5</v>
      </c>
      <c r="F637" s="685">
        <v>1</v>
      </c>
      <c r="G637" s="685"/>
      <c r="H637" s="685"/>
      <c r="I637" s="685"/>
      <c r="J637" s="685">
        <v>1</v>
      </c>
      <c r="K637" s="685"/>
      <c r="L637" s="685">
        <v>1</v>
      </c>
      <c r="M637" s="685">
        <v>2</v>
      </c>
      <c r="N637" s="685">
        <v>1</v>
      </c>
      <c r="O637" s="685"/>
      <c r="P637" s="685">
        <v>1</v>
      </c>
      <c r="Q637" s="685"/>
      <c r="R637" s="685"/>
      <c r="S637" s="685">
        <v>1</v>
      </c>
      <c r="T637" s="685"/>
      <c r="U637" s="685"/>
      <c r="V637" s="685"/>
      <c r="W637" s="685"/>
      <c r="X637" s="685"/>
      <c r="Y637" s="685"/>
      <c r="Z637" s="685">
        <v>2</v>
      </c>
      <c r="AA637" s="685"/>
      <c r="AB637" s="685"/>
      <c r="AC637" s="685">
        <v>5</v>
      </c>
      <c r="AD637" s="685">
        <v>5</v>
      </c>
      <c r="AE637" s="685">
        <v>1</v>
      </c>
      <c r="AF637" s="685"/>
      <c r="AG637" s="685"/>
      <c r="AH637" s="685"/>
      <c r="AI637" s="685"/>
      <c r="AJ637" s="685"/>
      <c r="AK637" s="698"/>
    </row>
    <row r="638" spans="1:37" s="694" customFormat="1" ht="69.75" x14ac:dyDescent="0.25">
      <c r="A638" s="685">
        <v>536</v>
      </c>
      <c r="B638" s="683" t="s">
        <v>2831</v>
      </c>
      <c r="C638" s="521" t="s">
        <v>3354</v>
      </c>
      <c r="D638" s="685"/>
      <c r="E638" s="685">
        <v>5</v>
      </c>
      <c r="F638" s="685">
        <v>1</v>
      </c>
      <c r="G638" s="685"/>
      <c r="H638" s="685"/>
      <c r="I638" s="685"/>
      <c r="J638" s="685"/>
      <c r="K638" s="685"/>
      <c r="L638" s="685">
        <v>1</v>
      </c>
      <c r="M638" s="685">
        <v>2</v>
      </c>
      <c r="N638" s="685">
        <v>1</v>
      </c>
      <c r="O638" s="685"/>
      <c r="P638" s="685">
        <v>1</v>
      </c>
      <c r="Q638" s="685"/>
      <c r="R638" s="685"/>
      <c r="S638" s="685"/>
      <c r="T638" s="685">
        <v>1</v>
      </c>
      <c r="U638" s="685"/>
      <c r="V638" s="685"/>
      <c r="W638" s="685"/>
      <c r="X638" s="685"/>
      <c r="Y638" s="685"/>
      <c r="Z638" s="685">
        <v>1</v>
      </c>
      <c r="AA638" s="685"/>
      <c r="AB638" s="685"/>
      <c r="AC638" s="685">
        <v>5</v>
      </c>
      <c r="AD638" s="685">
        <v>5</v>
      </c>
      <c r="AE638" s="685">
        <v>1</v>
      </c>
      <c r="AF638" s="685">
        <v>1</v>
      </c>
      <c r="AG638" s="685"/>
      <c r="AH638" s="685"/>
      <c r="AI638" s="685"/>
      <c r="AJ638" s="685"/>
      <c r="AK638" s="698"/>
    </row>
    <row r="639" spans="1:37" s="694" customFormat="1" ht="96.75" customHeight="1" x14ac:dyDescent="0.25">
      <c r="A639" s="685">
        <v>537</v>
      </c>
      <c r="B639" s="683" t="s">
        <v>2831</v>
      </c>
      <c r="C639" s="521" t="s">
        <v>4639</v>
      </c>
      <c r="D639" s="685"/>
      <c r="E639" s="685">
        <v>5</v>
      </c>
      <c r="F639" s="685">
        <v>1</v>
      </c>
      <c r="G639" s="685"/>
      <c r="H639" s="685"/>
      <c r="I639" s="685"/>
      <c r="J639" s="685">
        <v>1</v>
      </c>
      <c r="K639" s="685"/>
      <c r="L639" s="685">
        <v>1</v>
      </c>
      <c r="M639" s="685">
        <v>2</v>
      </c>
      <c r="N639" s="685">
        <v>1</v>
      </c>
      <c r="O639" s="685"/>
      <c r="P639" s="685">
        <v>1</v>
      </c>
      <c r="Q639" s="685"/>
      <c r="R639" s="685"/>
      <c r="S639" s="685"/>
      <c r="T639" s="685">
        <v>1</v>
      </c>
      <c r="U639" s="685"/>
      <c r="V639" s="685"/>
      <c r="W639" s="685"/>
      <c r="X639" s="685"/>
      <c r="Y639" s="685"/>
      <c r="Z639" s="685">
        <v>1</v>
      </c>
      <c r="AA639" s="685"/>
      <c r="AB639" s="685"/>
      <c r="AC639" s="685">
        <v>8</v>
      </c>
      <c r="AD639" s="685">
        <v>8</v>
      </c>
      <c r="AE639" s="685">
        <v>3</v>
      </c>
      <c r="AF639" s="685">
        <v>2</v>
      </c>
      <c r="AG639" s="685"/>
      <c r="AH639" s="685"/>
      <c r="AI639" s="685"/>
      <c r="AJ639" s="685"/>
      <c r="AK639" s="698"/>
    </row>
    <row r="640" spans="1:37" s="694" customFormat="1" ht="69.75" x14ac:dyDescent="0.25">
      <c r="A640" s="685">
        <v>538</v>
      </c>
      <c r="B640" s="683" t="s">
        <v>2832</v>
      </c>
      <c r="C640" s="521" t="s">
        <v>3355</v>
      </c>
      <c r="D640" s="685"/>
      <c r="E640" s="685">
        <v>5</v>
      </c>
      <c r="F640" s="685">
        <v>1</v>
      </c>
      <c r="G640" s="685"/>
      <c r="H640" s="685"/>
      <c r="I640" s="685"/>
      <c r="J640" s="685">
        <v>1</v>
      </c>
      <c r="K640" s="685"/>
      <c r="L640" s="685">
        <v>1</v>
      </c>
      <c r="M640" s="685">
        <v>2</v>
      </c>
      <c r="N640" s="685">
        <v>1</v>
      </c>
      <c r="O640" s="685"/>
      <c r="P640" s="685">
        <v>1</v>
      </c>
      <c r="Q640" s="685"/>
      <c r="R640" s="685"/>
      <c r="S640" s="685">
        <v>1</v>
      </c>
      <c r="T640" s="685"/>
      <c r="U640" s="685"/>
      <c r="V640" s="685"/>
      <c r="W640" s="685"/>
      <c r="X640" s="685"/>
      <c r="Y640" s="685"/>
      <c r="Z640" s="685">
        <v>1</v>
      </c>
      <c r="AA640" s="685"/>
      <c r="AB640" s="685"/>
      <c r="AC640" s="685">
        <v>5</v>
      </c>
      <c r="AD640" s="685">
        <v>5</v>
      </c>
      <c r="AE640" s="685">
        <v>1</v>
      </c>
      <c r="AF640" s="685"/>
      <c r="AG640" s="685"/>
      <c r="AH640" s="685"/>
      <c r="AI640" s="685"/>
      <c r="AJ640" s="685"/>
      <c r="AK640" s="698"/>
    </row>
    <row r="641" spans="1:37" s="694" customFormat="1" ht="93" x14ac:dyDescent="0.25">
      <c r="A641" s="685">
        <v>539</v>
      </c>
      <c r="B641" s="683" t="s">
        <v>2833</v>
      </c>
      <c r="C641" s="521" t="s">
        <v>4644</v>
      </c>
      <c r="D641" s="685"/>
      <c r="E641" s="685">
        <v>6</v>
      </c>
      <c r="F641" s="685">
        <v>1</v>
      </c>
      <c r="G641" s="685"/>
      <c r="H641" s="685"/>
      <c r="I641" s="685"/>
      <c r="J641" s="685">
        <v>1</v>
      </c>
      <c r="K641" s="685"/>
      <c r="L641" s="685">
        <v>1</v>
      </c>
      <c r="M641" s="685">
        <v>2</v>
      </c>
      <c r="N641" s="685">
        <v>1</v>
      </c>
      <c r="O641" s="685"/>
      <c r="P641" s="685">
        <v>1</v>
      </c>
      <c r="Q641" s="685"/>
      <c r="R641" s="685"/>
      <c r="S641" s="685"/>
      <c r="T641" s="685">
        <v>1</v>
      </c>
      <c r="U641" s="685"/>
      <c r="V641" s="685"/>
      <c r="W641" s="685"/>
      <c r="X641" s="685"/>
      <c r="Y641" s="685"/>
      <c r="Z641" s="685">
        <v>1</v>
      </c>
      <c r="AA641" s="685"/>
      <c r="AB641" s="685">
        <v>1</v>
      </c>
      <c r="AC641" s="685">
        <v>5</v>
      </c>
      <c r="AD641" s="685">
        <v>5</v>
      </c>
      <c r="AE641" s="685">
        <v>1</v>
      </c>
      <c r="AF641" s="685"/>
      <c r="AG641" s="685"/>
      <c r="AH641" s="685"/>
      <c r="AI641" s="685"/>
      <c r="AJ641" s="685"/>
      <c r="AK641" s="698"/>
    </row>
    <row r="642" spans="1:37" s="694" customFormat="1" ht="69.75" x14ac:dyDescent="0.25">
      <c r="A642" s="685">
        <v>540</v>
      </c>
      <c r="B642" s="683" t="s">
        <v>3349</v>
      </c>
      <c r="C642" s="521" t="s">
        <v>3356</v>
      </c>
      <c r="D642" s="685"/>
      <c r="E642" s="685">
        <v>5</v>
      </c>
      <c r="F642" s="685">
        <v>1</v>
      </c>
      <c r="G642" s="685"/>
      <c r="H642" s="685"/>
      <c r="I642" s="685"/>
      <c r="J642" s="685">
        <v>1</v>
      </c>
      <c r="K642" s="685"/>
      <c r="L642" s="685">
        <v>1</v>
      </c>
      <c r="M642" s="685">
        <v>2</v>
      </c>
      <c r="N642" s="685">
        <v>1</v>
      </c>
      <c r="O642" s="685"/>
      <c r="P642" s="685">
        <v>3</v>
      </c>
      <c r="Q642" s="685"/>
      <c r="R642" s="685"/>
      <c r="S642" s="685">
        <v>1</v>
      </c>
      <c r="T642" s="685"/>
      <c r="U642" s="685"/>
      <c r="V642" s="685"/>
      <c r="W642" s="685"/>
      <c r="X642" s="685"/>
      <c r="Y642" s="685"/>
      <c r="Z642" s="685">
        <v>1</v>
      </c>
      <c r="AA642" s="685"/>
      <c r="AB642" s="685">
        <v>1</v>
      </c>
      <c r="AC642" s="685">
        <v>8</v>
      </c>
      <c r="AD642" s="685">
        <v>20</v>
      </c>
      <c r="AE642" s="685">
        <v>5</v>
      </c>
      <c r="AF642" s="685">
        <v>1</v>
      </c>
      <c r="AG642" s="685"/>
      <c r="AH642" s="685"/>
      <c r="AI642" s="685"/>
      <c r="AJ642" s="685"/>
      <c r="AK642" s="698"/>
    </row>
    <row r="643" spans="1:37" s="694" customFormat="1" ht="69.75" x14ac:dyDescent="0.25">
      <c r="A643" s="685">
        <v>541</v>
      </c>
      <c r="B643" s="683" t="s">
        <v>3350</v>
      </c>
      <c r="C643" s="521" t="s">
        <v>3357</v>
      </c>
      <c r="D643" s="685"/>
      <c r="E643" s="685">
        <v>5</v>
      </c>
      <c r="F643" s="685">
        <v>1</v>
      </c>
      <c r="G643" s="685"/>
      <c r="H643" s="685"/>
      <c r="I643" s="685"/>
      <c r="J643" s="685"/>
      <c r="K643" s="685">
        <v>1</v>
      </c>
      <c r="L643" s="685">
        <v>1</v>
      </c>
      <c r="M643" s="685">
        <v>2</v>
      </c>
      <c r="N643" s="685">
        <v>1</v>
      </c>
      <c r="O643" s="685"/>
      <c r="P643" s="685">
        <v>1</v>
      </c>
      <c r="Q643" s="685"/>
      <c r="R643" s="685"/>
      <c r="S643" s="685"/>
      <c r="T643" s="685">
        <v>1</v>
      </c>
      <c r="U643" s="685"/>
      <c r="V643" s="685"/>
      <c r="W643" s="685"/>
      <c r="X643" s="685"/>
      <c r="Y643" s="685"/>
      <c r="Z643" s="685">
        <v>1</v>
      </c>
      <c r="AA643" s="685"/>
      <c r="AB643" s="685">
        <v>1</v>
      </c>
      <c r="AC643" s="685">
        <v>12</v>
      </c>
      <c r="AD643" s="685">
        <v>10</v>
      </c>
      <c r="AE643" s="685">
        <v>1</v>
      </c>
      <c r="AF643" s="685"/>
      <c r="AG643" s="685"/>
      <c r="AH643" s="685"/>
      <c r="AI643" s="685"/>
      <c r="AJ643" s="685"/>
      <c r="AK643" s="698"/>
    </row>
    <row r="644" spans="1:37" s="694" customFormat="1" ht="209.25" x14ac:dyDescent="0.25">
      <c r="A644" s="685">
        <v>542</v>
      </c>
      <c r="B644" s="683" t="s">
        <v>3351</v>
      </c>
      <c r="C644" s="521" t="s">
        <v>4640</v>
      </c>
      <c r="D644" s="685"/>
      <c r="E644" s="685">
        <v>5</v>
      </c>
      <c r="F644" s="685">
        <v>1</v>
      </c>
      <c r="G644" s="685"/>
      <c r="H644" s="685"/>
      <c r="I644" s="685"/>
      <c r="J644" s="685">
        <v>1</v>
      </c>
      <c r="K644" s="685"/>
      <c r="L644" s="685">
        <v>1</v>
      </c>
      <c r="M644" s="685">
        <v>2</v>
      </c>
      <c r="N644" s="685">
        <v>1</v>
      </c>
      <c r="O644" s="685"/>
      <c r="P644" s="685">
        <v>1</v>
      </c>
      <c r="Q644" s="685"/>
      <c r="R644" s="685"/>
      <c r="S644" s="685"/>
      <c r="T644" s="685">
        <v>1</v>
      </c>
      <c r="U644" s="685"/>
      <c r="V644" s="685"/>
      <c r="W644" s="685"/>
      <c r="X644" s="685"/>
      <c r="Y644" s="685"/>
      <c r="Z644" s="685">
        <v>1</v>
      </c>
      <c r="AA644" s="685"/>
      <c r="AB644" s="685"/>
      <c r="AC644" s="685">
        <v>10</v>
      </c>
      <c r="AD644" s="685">
        <v>10</v>
      </c>
      <c r="AE644" s="685">
        <v>3</v>
      </c>
      <c r="AF644" s="685"/>
      <c r="AG644" s="685"/>
      <c r="AH644" s="685"/>
      <c r="AI644" s="685"/>
      <c r="AJ644" s="685"/>
      <c r="AK644" s="698"/>
    </row>
    <row r="645" spans="1:37" s="694" customFormat="1" ht="93" x14ac:dyDescent="0.25">
      <c r="A645" s="685">
        <v>543</v>
      </c>
      <c r="B645" s="683" t="s">
        <v>2834</v>
      </c>
      <c r="C645" s="521" t="s">
        <v>3528</v>
      </c>
      <c r="D645" s="685"/>
      <c r="E645" s="685">
        <v>5</v>
      </c>
      <c r="F645" s="685">
        <v>1</v>
      </c>
      <c r="G645" s="685"/>
      <c r="H645" s="685"/>
      <c r="I645" s="685"/>
      <c r="J645" s="685"/>
      <c r="K645" s="685"/>
      <c r="L645" s="685">
        <v>1</v>
      </c>
      <c r="M645" s="685">
        <v>2</v>
      </c>
      <c r="N645" s="685">
        <v>1</v>
      </c>
      <c r="O645" s="685"/>
      <c r="P645" s="685">
        <v>1</v>
      </c>
      <c r="Q645" s="685"/>
      <c r="R645" s="685"/>
      <c r="S645" s="685">
        <v>1</v>
      </c>
      <c r="T645" s="685"/>
      <c r="U645" s="685"/>
      <c r="V645" s="685"/>
      <c r="W645" s="685"/>
      <c r="X645" s="685"/>
      <c r="Y645" s="685"/>
      <c r="Z645" s="685">
        <v>1</v>
      </c>
      <c r="AA645" s="685"/>
      <c r="AB645" s="685"/>
      <c r="AC645" s="685">
        <v>8</v>
      </c>
      <c r="AD645" s="685">
        <v>8</v>
      </c>
      <c r="AE645" s="685">
        <v>1</v>
      </c>
      <c r="AF645" s="685"/>
      <c r="AG645" s="685"/>
      <c r="AH645" s="685"/>
      <c r="AI645" s="685"/>
      <c r="AJ645" s="685"/>
      <c r="AK645" s="698"/>
    </row>
    <row r="646" spans="1:37" s="694" customFormat="1" ht="69.75" x14ac:dyDescent="0.25">
      <c r="A646" s="685">
        <v>544</v>
      </c>
      <c r="B646" s="683" t="s">
        <v>2835</v>
      </c>
      <c r="C646" s="521" t="s">
        <v>3361</v>
      </c>
      <c r="D646" s="685"/>
      <c r="E646" s="685">
        <v>5</v>
      </c>
      <c r="F646" s="685">
        <v>1</v>
      </c>
      <c r="G646" s="685"/>
      <c r="H646" s="685"/>
      <c r="I646" s="685"/>
      <c r="J646" s="685">
        <v>1</v>
      </c>
      <c r="K646" s="685"/>
      <c r="L646" s="685">
        <v>1</v>
      </c>
      <c r="M646" s="685">
        <v>2</v>
      </c>
      <c r="N646" s="685">
        <v>1</v>
      </c>
      <c r="O646" s="685"/>
      <c r="P646" s="685">
        <v>1</v>
      </c>
      <c r="Q646" s="685"/>
      <c r="R646" s="685"/>
      <c r="S646" s="685"/>
      <c r="T646" s="685"/>
      <c r="U646" s="685"/>
      <c r="V646" s="685"/>
      <c r="W646" s="685"/>
      <c r="X646" s="685"/>
      <c r="Y646" s="685"/>
      <c r="Z646" s="685">
        <v>1</v>
      </c>
      <c r="AA646" s="685"/>
      <c r="AB646" s="685"/>
      <c r="AC646" s="685">
        <v>5</v>
      </c>
      <c r="AD646" s="685">
        <v>5</v>
      </c>
      <c r="AE646" s="685">
        <v>1</v>
      </c>
      <c r="AF646" s="685">
        <v>2</v>
      </c>
      <c r="AG646" s="685"/>
      <c r="AH646" s="685"/>
      <c r="AI646" s="685"/>
      <c r="AJ646" s="685"/>
      <c r="AK646" s="698"/>
    </row>
    <row r="647" spans="1:37" s="694" customFormat="1" ht="69.75" x14ac:dyDescent="0.25">
      <c r="A647" s="685">
        <v>545</v>
      </c>
      <c r="B647" s="683" t="s">
        <v>2836</v>
      </c>
      <c r="C647" s="521" t="s">
        <v>4641</v>
      </c>
      <c r="D647" s="685"/>
      <c r="E647" s="685">
        <v>5</v>
      </c>
      <c r="F647" s="685">
        <v>1</v>
      </c>
      <c r="G647" s="685"/>
      <c r="H647" s="685"/>
      <c r="I647" s="685"/>
      <c r="J647" s="685">
        <v>1</v>
      </c>
      <c r="K647" s="685"/>
      <c r="L647" s="685">
        <v>1</v>
      </c>
      <c r="M647" s="685">
        <v>2</v>
      </c>
      <c r="N647" s="685">
        <v>1</v>
      </c>
      <c r="O647" s="685"/>
      <c r="P647" s="685">
        <v>1</v>
      </c>
      <c r="Q647" s="685"/>
      <c r="R647" s="685"/>
      <c r="S647" s="685"/>
      <c r="T647" s="685">
        <v>1</v>
      </c>
      <c r="U647" s="685"/>
      <c r="V647" s="685"/>
      <c r="W647" s="685"/>
      <c r="X647" s="685"/>
      <c r="Y647" s="685"/>
      <c r="Z647" s="685">
        <v>1</v>
      </c>
      <c r="AA647" s="685"/>
      <c r="AB647" s="685"/>
      <c r="AC647" s="685">
        <v>5</v>
      </c>
      <c r="AD647" s="685">
        <v>5</v>
      </c>
      <c r="AE647" s="685">
        <v>1</v>
      </c>
      <c r="AF647" s="685">
        <v>2</v>
      </c>
      <c r="AG647" s="685"/>
      <c r="AH647" s="685"/>
      <c r="AI647" s="685"/>
      <c r="AJ647" s="685"/>
      <c r="AK647" s="698"/>
    </row>
    <row r="648" spans="1:37" s="694" customFormat="1" ht="381.75" customHeight="1" x14ac:dyDescent="0.25">
      <c r="A648" s="685">
        <v>546</v>
      </c>
      <c r="B648" s="683" t="s">
        <v>4819</v>
      </c>
      <c r="C648" s="521" t="s">
        <v>4642</v>
      </c>
      <c r="D648" s="685"/>
      <c r="E648" s="685">
        <v>7</v>
      </c>
      <c r="F648" s="685">
        <v>1</v>
      </c>
      <c r="G648" s="685"/>
      <c r="H648" s="685"/>
      <c r="I648" s="685">
        <v>1</v>
      </c>
      <c r="J648" s="685">
        <v>1</v>
      </c>
      <c r="K648" s="685"/>
      <c r="L648" s="685">
        <v>2</v>
      </c>
      <c r="M648" s="685">
        <v>2</v>
      </c>
      <c r="N648" s="685">
        <v>2</v>
      </c>
      <c r="O648" s="685"/>
      <c r="P648" s="685">
        <v>3</v>
      </c>
      <c r="Q648" s="685"/>
      <c r="R648" s="685"/>
      <c r="S648" s="685">
        <v>2</v>
      </c>
      <c r="T648" s="685">
        <v>1</v>
      </c>
      <c r="U648" s="685"/>
      <c r="V648" s="685"/>
      <c r="W648" s="685"/>
      <c r="X648" s="685"/>
      <c r="Y648" s="685"/>
      <c r="Z648" s="685">
        <v>2</v>
      </c>
      <c r="AA648" s="685"/>
      <c r="AB648" s="685"/>
      <c r="AC648" s="685">
        <v>13</v>
      </c>
      <c r="AD648" s="685">
        <v>23</v>
      </c>
      <c r="AE648" s="685">
        <v>8</v>
      </c>
      <c r="AF648" s="685"/>
      <c r="AG648" s="685"/>
      <c r="AH648" s="685"/>
      <c r="AI648" s="685"/>
      <c r="AJ648" s="685"/>
      <c r="AK648" s="698"/>
    </row>
    <row r="649" spans="1:37" s="694" customFormat="1" ht="116.25" x14ac:dyDescent="0.25">
      <c r="A649" s="685">
        <v>547</v>
      </c>
      <c r="B649" s="683" t="s">
        <v>3358</v>
      </c>
      <c r="C649" s="521" t="s">
        <v>3362</v>
      </c>
      <c r="D649" s="685"/>
      <c r="E649" s="685">
        <v>5</v>
      </c>
      <c r="F649" s="685">
        <v>1</v>
      </c>
      <c r="G649" s="685"/>
      <c r="H649" s="685"/>
      <c r="I649" s="685"/>
      <c r="J649" s="685">
        <v>1</v>
      </c>
      <c r="K649" s="685"/>
      <c r="L649" s="685">
        <v>1</v>
      </c>
      <c r="M649" s="685">
        <v>2</v>
      </c>
      <c r="N649" s="685">
        <v>1</v>
      </c>
      <c r="O649" s="685"/>
      <c r="P649" s="685">
        <v>1</v>
      </c>
      <c r="Q649" s="685"/>
      <c r="R649" s="685"/>
      <c r="S649" s="685"/>
      <c r="T649" s="685">
        <v>2</v>
      </c>
      <c r="U649" s="685"/>
      <c r="V649" s="685"/>
      <c r="W649" s="685"/>
      <c r="X649" s="685"/>
      <c r="Y649" s="685"/>
      <c r="Z649" s="685">
        <v>1</v>
      </c>
      <c r="AA649" s="685"/>
      <c r="AB649" s="685">
        <v>1</v>
      </c>
      <c r="AC649" s="685">
        <v>5</v>
      </c>
      <c r="AD649" s="685">
        <v>20</v>
      </c>
      <c r="AE649" s="685">
        <v>8</v>
      </c>
      <c r="AF649" s="685">
        <v>3</v>
      </c>
      <c r="AG649" s="685"/>
      <c r="AH649" s="685"/>
      <c r="AI649" s="685"/>
      <c r="AJ649" s="685"/>
      <c r="AK649" s="698"/>
    </row>
    <row r="650" spans="1:37" s="694" customFormat="1" ht="69.75" x14ac:dyDescent="0.25">
      <c r="A650" s="685">
        <v>548</v>
      </c>
      <c r="B650" s="683" t="s">
        <v>3359</v>
      </c>
      <c r="C650" s="521" t="s">
        <v>3363</v>
      </c>
      <c r="D650" s="685"/>
      <c r="E650" s="685">
        <v>5</v>
      </c>
      <c r="F650" s="685">
        <v>1</v>
      </c>
      <c r="G650" s="685"/>
      <c r="H650" s="685">
        <v>1</v>
      </c>
      <c r="I650" s="685"/>
      <c r="J650" s="685"/>
      <c r="K650" s="685"/>
      <c r="L650" s="685">
        <v>1</v>
      </c>
      <c r="M650" s="685">
        <v>2</v>
      </c>
      <c r="N650" s="685">
        <v>1</v>
      </c>
      <c r="O650" s="685"/>
      <c r="P650" s="685">
        <v>1</v>
      </c>
      <c r="Q650" s="685"/>
      <c r="R650" s="685"/>
      <c r="S650" s="685"/>
      <c r="T650" s="685">
        <v>1</v>
      </c>
      <c r="U650" s="685"/>
      <c r="V650" s="685"/>
      <c r="W650" s="685"/>
      <c r="X650" s="685"/>
      <c r="Y650" s="685"/>
      <c r="Z650" s="685">
        <v>1</v>
      </c>
      <c r="AA650" s="685"/>
      <c r="AB650" s="685"/>
      <c r="AC650" s="685">
        <v>8</v>
      </c>
      <c r="AD650" s="685">
        <v>20</v>
      </c>
      <c r="AE650" s="685">
        <v>12</v>
      </c>
      <c r="AF650" s="685">
        <v>1</v>
      </c>
      <c r="AG650" s="685"/>
      <c r="AH650" s="685"/>
      <c r="AI650" s="685"/>
      <c r="AJ650" s="685"/>
      <c r="AK650" s="698"/>
    </row>
    <row r="651" spans="1:37" s="694" customFormat="1" ht="93" x14ac:dyDescent="0.25">
      <c r="A651" s="685">
        <v>549</v>
      </c>
      <c r="B651" s="683" t="s">
        <v>2837</v>
      </c>
      <c r="C651" s="521" t="s">
        <v>3364</v>
      </c>
      <c r="D651" s="685"/>
      <c r="E651" s="685">
        <v>5</v>
      </c>
      <c r="F651" s="685">
        <v>1</v>
      </c>
      <c r="G651" s="685"/>
      <c r="H651" s="685"/>
      <c r="I651" s="685"/>
      <c r="J651" s="685">
        <v>1</v>
      </c>
      <c r="K651" s="685"/>
      <c r="L651" s="685">
        <v>1</v>
      </c>
      <c r="M651" s="685">
        <v>2</v>
      </c>
      <c r="N651" s="685">
        <v>1</v>
      </c>
      <c r="O651" s="685"/>
      <c r="P651" s="685">
        <v>1</v>
      </c>
      <c r="Q651" s="685"/>
      <c r="R651" s="685"/>
      <c r="S651" s="685">
        <v>1</v>
      </c>
      <c r="T651" s="685"/>
      <c r="U651" s="685"/>
      <c r="V651" s="685"/>
      <c r="W651" s="685"/>
      <c r="X651" s="685"/>
      <c r="Y651" s="685"/>
      <c r="Z651" s="685">
        <v>1</v>
      </c>
      <c r="AA651" s="685"/>
      <c r="AB651" s="685"/>
      <c r="AC651" s="685">
        <v>8</v>
      </c>
      <c r="AD651" s="685">
        <v>5</v>
      </c>
      <c r="AE651" s="685">
        <v>1</v>
      </c>
      <c r="AF651" s="685">
        <v>2</v>
      </c>
      <c r="AG651" s="685"/>
      <c r="AH651" s="685"/>
      <c r="AI651" s="685"/>
      <c r="AJ651" s="685"/>
      <c r="AK651" s="698"/>
    </row>
    <row r="652" spans="1:37" s="694" customFormat="1" ht="139.5" x14ac:dyDescent="0.25">
      <c r="A652" s="685">
        <v>550</v>
      </c>
      <c r="B652" s="683" t="s">
        <v>3360</v>
      </c>
      <c r="C652" s="521" t="s">
        <v>5261</v>
      </c>
      <c r="D652" s="685"/>
      <c r="E652" s="685">
        <v>5</v>
      </c>
      <c r="F652" s="685">
        <v>1</v>
      </c>
      <c r="G652" s="685"/>
      <c r="H652" s="685"/>
      <c r="I652" s="685"/>
      <c r="J652" s="685">
        <v>1</v>
      </c>
      <c r="K652" s="685"/>
      <c r="L652" s="685">
        <v>1</v>
      </c>
      <c r="M652" s="685">
        <v>2</v>
      </c>
      <c r="N652" s="685">
        <v>1</v>
      </c>
      <c r="O652" s="685"/>
      <c r="P652" s="685">
        <v>3</v>
      </c>
      <c r="Q652" s="685"/>
      <c r="R652" s="685"/>
      <c r="S652" s="685">
        <v>1</v>
      </c>
      <c r="T652" s="685"/>
      <c r="U652" s="685"/>
      <c r="V652" s="685"/>
      <c r="W652" s="685"/>
      <c r="X652" s="685"/>
      <c r="Y652" s="685"/>
      <c r="Z652" s="685">
        <v>1</v>
      </c>
      <c r="AA652" s="685"/>
      <c r="AB652" s="685">
        <v>1</v>
      </c>
      <c r="AC652" s="685">
        <v>8</v>
      </c>
      <c r="AD652" s="685">
        <v>10</v>
      </c>
      <c r="AE652" s="685">
        <v>5</v>
      </c>
      <c r="AF652" s="685">
        <v>1</v>
      </c>
      <c r="AG652" s="685"/>
      <c r="AH652" s="685"/>
      <c r="AI652" s="685"/>
      <c r="AJ652" s="685"/>
      <c r="AK652" s="698"/>
    </row>
    <row r="653" spans="1:37" s="694" customFormat="1" ht="69.75" x14ac:dyDescent="0.25">
      <c r="A653" s="685">
        <v>551</v>
      </c>
      <c r="B653" s="683" t="s">
        <v>2838</v>
      </c>
      <c r="C653" s="521" t="s">
        <v>3365</v>
      </c>
      <c r="D653" s="685"/>
      <c r="E653" s="685">
        <v>10</v>
      </c>
      <c r="F653" s="685">
        <v>1</v>
      </c>
      <c r="G653" s="685"/>
      <c r="H653" s="685"/>
      <c r="I653" s="685">
        <v>1</v>
      </c>
      <c r="J653" s="685">
        <v>1</v>
      </c>
      <c r="K653" s="685"/>
      <c r="L653" s="685">
        <v>1</v>
      </c>
      <c r="M653" s="685">
        <v>2</v>
      </c>
      <c r="N653" s="685">
        <v>1</v>
      </c>
      <c r="O653" s="685"/>
      <c r="P653" s="685">
        <v>1</v>
      </c>
      <c r="Q653" s="685"/>
      <c r="R653" s="685"/>
      <c r="S653" s="685">
        <v>1</v>
      </c>
      <c r="T653" s="685">
        <v>1</v>
      </c>
      <c r="U653" s="685"/>
      <c r="V653" s="685"/>
      <c r="W653" s="685"/>
      <c r="X653" s="685"/>
      <c r="Y653" s="685"/>
      <c r="Z653" s="685">
        <v>2</v>
      </c>
      <c r="AA653" s="685"/>
      <c r="AB653" s="685">
        <v>1</v>
      </c>
      <c r="AC653" s="685">
        <v>5</v>
      </c>
      <c r="AD653" s="685">
        <v>5</v>
      </c>
      <c r="AE653" s="685">
        <v>1</v>
      </c>
      <c r="AF653" s="685">
        <v>2</v>
      </c>
      <c r="AG653" s="685"/>
      <c r="AH653" s="685"/>
      <c r="AI653" s="685"/>
      <c r="AJ653" s="685"/>
      <c r="AK653" s="698"/>
    </row>
    <row r="654" spans="1:37" s="694" customFormat="1" ht="69.75" x14ac:dyDescent="0.25">
      <c r="A654" s="685">
        <v>552</v>
      </c>
      <c r="B654" s="683" t="s">
        <v>2839</v>
      </c>
      <c r="C654" s="521" t="s">
        <v>3366</v>
      </c>
      <c r="D654" s="685"/>
      <c r="E654" s="685">
        <v>5</v>
      </c>
      <c r="F654" s="685">
        <v>1</v>
      </c>
      <c r="G654" s="685"/>
      <c r="H654" s="685"/>
      <c r="I654" s="685"/>
      <c r="J654" s="685">
        <v>1</v>
      </c>
      <c r="K654" s="685"/>
      <c r="L654" s="685">
        <v>1</v>
      </c>
      <c r="M654" s="685">
        <v>2</v>
      </c>
      <c r="N654" s="685">
        <v>1</v>
      </c>
      <c r="O654" s="685"/>
      <c r="P654" s="685">
        <v>1</v>
      </c>
      <c r="Q654" s="685"/>
      <c r="R654" s="685"/>
      <c r="S654" s="685"/>
      <c r="T654" s="685">
        <v>1</v>
      </c>
      <c r="U654" s="685"/>
      <c r="V654" s="685"/>
      <c r="W654" s="685"/>
      <c r="X654" s="685"/>
      <c r="Y654" s="685"/>
      <c r="Z654" s="685">
        <v>1</v>
      </c>
      <c r="AA654" s="685"/>
      <c r="AB654" s="685"/>
      <c r="AC654" s="685">
        <v>8</v>
      </c>
      <c r="AD654" s="685">
        <v>8</v>
      </c>
      <c r="AE654" s="685">
        <v>1</v>
      </c>
      <c r="AF654" s="685">
        <v>2</v>
      </c>
      <c r="AG654" s="685"/>
      <c r="AH654" s="685"/>
      <c r="AI654" s="685"/>
      <c r="AJ654" s="685"/>
      <c r="AK654" s="698"/>
    </row>
    <row r="655" spans="1:37" s="694" customFormat="1" ht="409.5" x14ac:dyDescent="0.25">
      <c r="A655" s="685">
        <v>553</v>
      </c>
      <c r="B655" s="683" t="s">
        <v>4820</v>
      </c>
      <c r="C655" s="521" t="s">
        <v>4643</v>
      </c>
      <c r="D655" s="685"/>
      <c r="E655" s="685">
        <v>5</v>
      </c>
      <c r="F655" s="685">
        <v>1</v>
      </c>
      <c r="G655" s="685"/>
      <c r="H655" s="685"/>
      <c r="I655" s="685"/>
      <c r="J655" s="685"/>
      <c r="K655" s="685"/>
      <c r="L655" s="685"/>
      <c r="M655" s="685">
        <v>6</v>
      </c>
      <c r="N655" s="685"/>
      <c r="O655" s="685"/>
      <c r="P655" s="685"/>
      <c r="Q655" s="685"/>
      <c r="R655" s="685"/>
      <c r="S655" s="685"/>
      <c r="T655" s="685">
        <v>1</v>
      </c>
      <c r="U655" s="685"/>
      <c r="V655" s="685"/>
      <c r="W655" s="685"/>
      <c r="X655" s="685"/>
      <c r="Y655" s="685"/>
      <c r="Z655" s="685">
        <v>1</v>
      </c>
      <c r="AA655" s="685"/>
      <c r="AB655" s="685"/>
      <c r="AC655" s="685">
        <v>30</v>
      </c>
      <c r="AD655" s="685"/>
      <c r="AE655" s="685">
        <v>18</v>
      </c>
      <c r="AF655" s="685">
        <v>2</v>
      </c>
      <c r="AG655" s="685"/>
      <c r="AH655" s="685"/>
      <c r="AI655" s="685"/>
      <c r="AJ655" s="685"/>
      <c r="AK655" s="698"/>
    </row>
    <row r="656" spans="1:37" s="697" customFormat="1" ht="22.5" x14ac:dyDescent="0.25">
      <c r="A656" s="871"/>
      <c r="B656" s="871"/>
      <c r="C656" s="695" t="s">
        <v>97</v>
      </c>
      <c r="D656" s="696"/>
      <c r="E656" s="696">
        <f t="shared" ref="E656:AK656" si="64">SUM(E635:E655)</f>
        <v>115</v>
      </c>
      <c r="F656" s="696">
        <f t="shared" si="64"/>
        <v>21</v>
      </c>
      <c r="G656" s="696">
        <f t="shared" si="64"/>
        <v>1</v>
      </c>
      <c r="H656" s="696">
        <f t="shared" si="64"/>
        <v>1</v>
      </c>
      <c r="I656" s="696">
        <f t="shared" si="64"/>
        <v>2</v>
      </c>
      <c r="J656" s="696">
        <f t="shared" si="64"/>
        <v>16</v>
      </c>
      <c r="K656" s="696">
        <f t="shared" si="64"/>
        <v>1</v>
      </c>
      <c r="L656" s="696">
        <f t="shared" si="64"/>
        <v>21</v>
      </c>
      <c r="M656" s="696">
        <f t="shared" si="64"/>
        <v>46</v>
      </c>
      <c r="N656" s="696">
        <f t="shared" si="64"/>
        <v>21</v>
      </c>
      <c r="O656" s="696">
        <f t="shared" si="64"/>
        <v>0</v>
      </c>
      <c r="P656" s="696">
        <f t="shared" si="64"/>
        <v>26</v>
      </c>
      <c r="Q656" s="696">
        <f t="shared" si="64"/>
        <v>0</v>
      </c>
      <c r="R656" s="696">
        <f t="shared" si="64"/>
        <v>0</v>
      </c>
      <c r="S656" s="696">
        <f t="shared" si="64"/>
        <v>11</v>
      </c>
      <c r="T656" s="696">
        <f t="shared" si="64"/>
        <v>13</v>
      </c>
      <c r="U656" s="696">
        <f t="shared" si="64"/>
        <v>0</v>
      </c>
      <c r="V656" s="696">
        <f t="shared" si="64"/>
        <v>0</v>
      </c>
      <c r="W656" s="696">
        <f t="shared" si="64"/>
        <v>0</v>
      </c>
      <c r="X656" s="696">
        <f t="shared" si="64"/>
        <v>0</v>
      </c>
      <c r="Y656" s="696">
        <f t="shared" si="64"/>
        <v>0</v>
      </c>
      <c r="Z656" s="696">
        <f t="shared" si="64"/>
        <v>25</v>
      </c>
      <c r="AA656" s="696">
        <f t="shared" si="64"/>
        <v>0</v>
      </c>
      <c r="AB656" s="696">
        <f t="shared" si="64"/>
        <v>6</v>
      </c>
      <c r="AC656" s="696">
        <f t="shared" si="64"/>
        <v>171</v>
      </c>
      <c r="AD656" s="696">
        <f t="shared" si="64"/>
        <v>187</v>
      </c>
      <c r="AE656" s="696">
        <f t="shared" si="64"/>
        <v>75</v>
      </c>
      <c r="AF656" s="696">
        <f t="shared" si="64"/>
        <v>21</v>
      </c>
      <c r="AG656" s="696">
        <f t="shared" si="64"/>
        <v>0</v>
      </c>
      <c r="AH656" s="696">
        <f t="shared" si="64"/>
        <v>0</v>
      </c>
      <c r="AI656" s="696">
        <f t="shared" si="64"/>
        <v>0</v>
      </c>
      <c r="AJ656" s="696">
        <f t="shared" si="64"/>
        <v>0</v>
      </c>
      <c r="AK656" s="696">
        <f t="shared" si="64"/>
        <v>0</v>
      </c>
    </row>
    <row r="657" spans="1:37" s="694" customFormat="1" ht="23.25" x14ac:dyDescent="0.25">
      <c r="A657" s="872"/>
      <c r="B657" s="872"/>
      <c r="C657" s="521" t="s">
        <v>3060</v>
      </c>
      <c r="D657" s="685">
        <v>1</v>
      </c>
      <c r="E657" s="685"/>
      <c r="F657" s="685"/>
      <c r="G657" s="685">
        <v>1</v>
      </c>
      <c r="H657" s="685"/>
      <c r="I657" s="685">
        <v>1</v>
      </c>
      <c r="J657" s="685"/>
      <c r="K657" s="685"/>
      <c r="L657" s="685"/>
      <c r="M657" s="685">
        <v>1</v>
      </c>
      <c r="N657" s="685"/>
      <c r="O657" s="685"/>
      <c r="P657" s="685"/>
      <c r="Q657" s="685"/>
      <c r="R657" s="685"/>
      <c r="S657" s="685"/>
      <c r="T657" s="685"/>
      <c r="U657" s="685"/>
      <c r="V657" s="685"/>
      <c r="W657" s="685"/>
      <c r="X657" s="685"/>
      <c r="Y657" s="685"/>
      <c r="Z657" s="685"/>
      <c r="AA657" s="685"/>
      <c r="AB657" s="685">
        <v>3</v>
      </c>
      <c r="AC657" s="685">
        <v>5</v>
      </c>
      <c r="AD657" s="685"/>
      <c r="AE657" s="685">
        <v>3</v>
      </c>
      <c r="AF657" s="685"/>
      <c r="AG657" s="685"/>
      <c r="AH657" s="685"/>
      <c r="AI657" s="685"/>
      <c r="AJ657" s="685"/>
      <c r="AK657" s="698"/>
    </row>
    <row r="658" spans="1:37" s="697" customFormat="1" ht="22.5" x14ac:dyDescent="0.25">
      <c r="A658" s="873"/>
      <c r="B658" s="873"/>
      <c r="C658" s="695" t="s">
        <v>474</v>
      </c>
      <c r="D658" s="696">
        <f>D657+D656</f>
        <v>1</v>
      </c>
      <c r="E658" s="696">
        <f t="shared" ref="E658:AK658" si="65">E657+E656</f>
        <v>115</v>
      </c>
      <c r="F658" s="696">
        <f t="shared" si="65"/>
        <v>21</v>
      </c>
      <c r="G658" s="696">
        <f t="shared" si="65"/>
        <v>2</v>
      </c>
      <c r="H658" s="696">
        <f t="shared" si="65"/>
        <v>1</v>
      </c>
      <c r="I658" s="696">
        <f t="shared" si="65"/>
        <v>3</v>
      </c>
      <c r="J658" s="696">
        <f t="shared" si="65"/>
        <v>16</v>
      </c>
      <c r="K658" s="696">
        <f t="shared" si="65"/>
        <v>1</v>
      </c>
      <c r="L658" s="696">
        <f t="shared" si="65"/>
        <v>21</v>
      </c>
      <c r="M658" s="696">
        <f t="shared" si="65"/>
        <v>47</v>
      </c>
      <c r="N658" s="696">
        <f t="shared" si="65"/>
        <v>21</v>
      </c>
      <c r="O658" s="696">
        <f t="shared" si="65"/>
        <v>0</v>
      </c>
      <c r="P658" s="696">
        <f t="shared" si="65"/>
        <v>26</v>
      </c>
      <c r="Q658" s="696">
        <f t="shared" si="65"/>
        <v>0</v>
      </c>
      <c r="R658" s="696">
        <f t="shared" si="65"/>
        <v>0</v>
      </c>
      <c r="S658" s="696">
        <f t="shared" si="65"/>
        <v>11</v>
      </c>
      <c r="T658" s="696">
        <f t="shared" si="65"/>
        <v>13</v>
      </c>
      <c r="U658" s="696">
        <f t="shared" si="65"/>
        <v>0</v>
      </c>
      <c r="V658" s="696">
        <f t="shared" si="65"/>
        <v>0</v>
      </c>
      <c r="W658" s="696">
        <f t="shared" si="65"/>
        <v>0</v>
      </c>
      <c r="X658" s="696">
        <f t="shared" si="65"/>
        <v>0</v>
      </c>
      <c r="Y658" s="696">
        <f t="shared" si="65"/>
        <v>0</v>
      </c>
      <c r="Z658" s="696">
        <f t="shared" si="65"/>
        <v>25</v>
      </c>
      <c r="AA658" s="696">
        <f t="shared" si="65"/>
        <v>0</v>
      </c>
      <c r="AB658" s="696">
        <f t="shared" si="65"/>
        <v>9</v>
      </c>
      <c r="AC658" s="696">
        <f t="shared" si="65"/>
        <v>176</v>
      </c>
      <c r="AD658" s="696">
        <f t="shared" si="65"/>
        <v>187</v>
      </c>
      <c r="AE658" s="696">
        <f t="shared" si="65"/>
        <v>78</v>
      </c>
      <c r="AF658" s="696">
        <f t="shared" si="65"/>
        <v>21</v>
      </c>
      <c r="AG658" s="696">
        <f t="shared" si="65"/>
        <v>0</v>
      </c>
      <c r="AH658" s="696">
        <f t="shared" si="65"/>
        <v>0</v>
      </c>
      <c r="AI658" s="696">
        <f t="shared" si="65"/>
        <v>0</v>
      </c>
      <c r="AJ658" s="696">
        <f t="shared" si="65"/>
        <v>0</v>
      </c>
      <c r="AK658" s="699">
        <f t="shared" si="65"/>
        <v>0</v>
      </c>
    </row>
    <row r="659" spans="1:37" s="694" customFormat="1" ht="118.5" customHeight="1" x14ac:dyDescent="0.25">
      <c r="A659" s="685">
        <v>554</v>
      </c>
      <c r="B659" s="683" t="s">
        <v>2840</v>
      </c>
      <c r="C659" s="521" t="s">
        <v>3529</v>
      </c>
      <c r="D659" s="685"/>
      <c r="E659" s="685">
        <v>5</v>
      </c>
      <c r="F659" s="685">
        <v>1</v>
      </c>
      <c r="G659" s="685"/>
      <c r="H659" s="685"/>
      <c r="I659" s="685">
        <v>1</v>
      </c>
      <c r="J659" s="685">
        <v>1</v>
      </c>
      <c r="K659" s="685"/>
      <c r="L659" s="685">
        <v>1</v>
      </c>
      <c r="M659" s="685">
        <v>2</v>
      </c>
      <c r="N659" s="685">
        <v>1</v>
      </c>
      <c r="O659" s="685"/>
      <c r="P659" s="685">
        <v>1</v>
      </c>
      <c r="Q659" s="685"/>
      <c r="R659" s="685"/>
      <c r="S659" s="685"/>
      <c r="T659" s="685">
        <v>1</v>
      </c>
      <c r="U659" s="685"/>
      <c r="V659" s="685"/>
      <c r="W659" s="685"/>
      <c r="X659" s="685"/>
      <c r="Y659" s="685"/>
      <c r="Z659" s="685">
        <v>1</v>
      </c>
      <c r="AA659" s="685"/>
      <c r="AB659" s="685">
        <v>1</v>
      </c>
      <c r="AC659" s="685">
        <v>5</v>
      </c>
      <c r="AD659" s="685">
        <v>5</v>
      </c>
      <c r="AE659" s="685">
        <v>1</v>
      </c>
      <c r="AF659" s="685"/>
      <c r="AG659" s="685"/>
      <c r="AH659" s="685"/>
      <c r="AI659" s="685"/>
      <c r="AJ659" s="685"/>
      <c r="AK659" s="698"/>
    </row>
    <row r="660" spans="1:37" s="694" customFormat="1" ht="47.25" customHeight="1" x14ac:dyDescent="0.25">
      <c r="A660" s="685">
        <v>555</v>
      </c>
      <c r="B660" s="683" t="s">
        <v>2841</v>
      </c>
      <c r="C660" s="521" t="s">
        <v>3367</v>
      </c>
      <c r="D660" s="685"/>
      <c r="E660" s="685">
        <v>5</v>
      </c>
      <c r="F660" s="685">
        <v>1</v>
      </c>
      <c r="G660" s="685"/>
      <c r="H660" s="685"/>
      <c r="I660" s="685">
        <v>1</v>
      </c>
      <c r="J660" s="685">
        <v>1</v>
      </c>
      <c r="K660" s="685"/>
      <c r="L660" s="685">
        <v>1</v>
      </c>
      <c r="M660" s="685">
        <v>2</v>
      </c>
      <c r="N660" s="685">
        <v>1</v>
      </c>
      <c r="O660" s="685"/>
      <c r="P660" s="685">
        <v>1</v>
      </c>
      <c r="Q660" s="685"/>
      <c r="R660" s="685"/>
      <c r="S660" s="685">
        <v>1</v>
      </c>
      <c r="T660" s="685"/>
      <c r="U660" s="685"/>
      <c r="V660" s="685"/>
      <c r="W660" s="685"/>
      <c r="X660" s="685">
        <v>1</v>
      </c>
      <c r="Y660" s="685">
        <v>1</v>
      </c>
      <c r="Z660" s="685">
        <v>1</v>
      </c>
      <c r="AA660" s="685"/>
      <c r="AB660" s="685">
        <v>1</v>
      </c>
      <c r="AC660" s="685">
        <v>5</v>
      </c>
      <c r="AD660" s="685">
        <v>5</v>
      </c>
      <c r="AE660" s="685">
        <v>1</v>
      </c>
      <c r="AF660" s="685"/>
      <c r="AG660" s="685"/>
      <c r="AH660" s="685"/>
      <c r="AI660" s="685"/>
      <c r="AJ660" s="685"/>
      <c r="AK660" s="698"/>
    </row>
    <row r="661" spans="1:37" s="694" customFormat="1" ht="46.5" x14ac:dyDescent="0.25">
      <c r="A661" s="685">
        <v>556</v>
      </c>
      <c r="B661" s="683" t="s">
        <v>2842</v>
      </c>
      <c r="C661" s="521" t="s">
        <v>3368</v>
      </c>
      <c r="D661" s="685"/>
      <c r="E661" s="685">
        <v>5</v>
      </c>
      <c r="F661" s="685">
        <v>1</v>
      </c>
      <c r="G661" s="685"/>
      <c r="H661" s="685"/>
      <c r="I661" s="685">
        <v>1</v>
      </c>
      <c r="J661" s="685"/>
      <c r="K661" s="685"/>
      <c r="L661" s="685">
        <v>1</v>
      </c>
      <c r="M661" s="685">
        <v>2</v>
      </c>
      <c r="N661" s="685">
        <v>1</v>
      </c>
      <c r="O661" s="685"/>
      <c r="P661" s="685">
        <v>1</v>
      </c>
      <c r="Q661" s="685"/>
      <c r="R661" s="685"/>
      <c r="S661" s="685">
        <v>1</v>
      </c>
      <c r="T661" s="685">
        <v>1</v>
      </c>
      <c r="U661" s="685">
        <v>1</v>
      </c>
      <c r="V661" s="685"/>
      <c r="W661" s="685"/>
      <c r="X661" s="685"/>
      <c r="Y661" s="685"/>
      <c r="Z661" s="685">
        <v>1</v>
      </c>
      <c r="AA661" s="685"/>
      <c r="AB661" s="685">
        <v>1</v>
      </c>
      <c r="AC661" s="685">
        <v>5</v>
      </c>
      <c r="AD661" s="685">
        <v>5</v>
      </c>
      <c r="AE661" s="685">
        <v>1</v>
      </c>
      <c r="AF661" s="685"/>
      <c r="AG661" s="685"/>
      <c r="AH661" s="685"/>
      <c r="AI661" s="685"/>
      <c r="AJ661" s="685"/>
      <c r="AK661" s="698"/>
    </row>
    <row r="662" spans="1:37" s="694" customFormat="1" ht="46.5" x14ac:dyDescent="0.25">
      <c r="A662" s="685">
        <v>557</v>
      </c>
      <c r="B662" s="683" t="s">
        <v>2843</v>
      </c>
      <c r="C662" s="521" t="s">
        <v>3369</v>
      </c>
      <c r="D662" s="685"/>
      <c r="E662" s="685">
        <v>5</v>
      </c>
      <c r="F662" s="685">
        <v>1</v>
      </c>
      <c r="G662" s="685"/>
      <c r="H662" s="685"/>
      <c r="I662" s="685">
        <v>1</v>
      </c>
      <c r="J662" s="685"/>
      <c r="K662" s="685"/>
      <c r="L662" s="685">
        <v>1</v>
      </c>
      <c r="M662" s="685">
        <v>2</v>
      </c>
      <c r="N662" s="685">
        <v>1</v>
      </c>
      <c r="O662" s="685"/>
      <c r="P662" s="685">
        <v>1</v>
      </c>
      <c r="Q662" s="685"/>
      <c r="R662" s="685"/>
      <c r="S662" s="685">
        <v>1</v>
      </c>
      <c r="T662" s="685">
        <v>1</v>
      </c>
      <c r="U662" s="685">
        <v>1</v>
      </c>
      <c r="V662" s="685"/>
      <c r="W662" s="685"/>
      <c r="X662" s="685"/>
      <c r="Y662" s="685"/>
      <c r="Z662" s="685">
        <v>2</v>
      </c>
      <c r="AA662" s="685"/>
      <c r="AB662" s="685">
        <v>1</v>
      </c>
      <c r="AC662" s="685">
        <v>5</v>
      </c>
      <c r="AD662" s="685">
        <v>5</v>
      </c>
      <c r="AE662" s="685">
        <v>1</v>
      </c>
      <c r="AF662" s="685"/>
      <c r="AG662" s="685"/>
      <c r="AH662" s="685"/>
      <c r="AI662" s="685"/>
      <c r="AJ662" s="685"/>
      <c r="AK662" s="698"/>
    </row>
    <row r="663" spans="1:37" s="694" customFormat="1" ht="46.5" x14ac:dyDescent="0.25">
      <c r="A663" s="685">
        <v>558</v>
      </c>
      <c r="B663" s="683" t="s">
        <v>2840</v>
      </c>
      <c r="C663" s="521" t="s">
        <v>3530</v>
      </c>
      <c r="D663" s="685"/>
      <c r="E663" s="685">
        <v>5</v>
      </c>
      <c r="F663" s="685">
        <v>1</v>
      </c>
      <c r="G663" s="685"/>
      <c r="H663" s="685"/>
      <c r="I663" s="685"/>
      <c r="J663" s="685"/>
      <c r="K663" s="685"/>
      <c r="L663" s="685">
        <v>1</v>
      </c>
      <c r="M663" s="685">
        <v>2</v>
      </c>
      <c r="N663" s="685">
        <v>1</v>
      </c>
      <c r="O663" s="685"/>
      <c r="P663" s="685">
        <v>1</v>
      </c>
      <c r="Q663" s="685"/>
      <c r="R663" s="685"/>
      <c r="S663" s="685"/>
      <c r="T663" s="685">
        <v>1</v>
      </c>
      <c r="U663" s="685"/>
      <c r="V663" s="685"/>
      <c r="W663" s="685"/>
      <c r="X663" s="685"/>
      <c r="Y663" s="685">
        <v>1</v>
      </c>
      <c r="Z663" s="685"/>
      <c r="AA663" s="685"/>
      <c r="AB663" s="685">
        <v>1</v>
      </c>
      <c r="AC663" s="685">
        <v>5</v>
      </c>
      <c r="AD663" s="685">
        <v>5</v>
      </c>
      <c r="AE663" s="685">
        <v>1</v>
      </c>
      <c r="AF663" s="685"/>
      <c r="AG663" s="685"/>
      <c r="AH663" s="685"/>
      <c r="AI663" s="685"/>
      <c r="AJ663" s="685"/>
      <c r="AK663" s="698"/>
    </row>
    <row r="664" spans="1:37" s="694" customFormat="1" ht="50.25" customHeight="1" x14ac:dyDescent="0.25">
      <c r="A664" s="685">
        <v>559</v>
      </c>
      <c r="B664" s="683" t="s">
        <v>2844</v>
      </c>
      <c r="C664" s="521" t="s">
        <v>3370</v>
      </c>
      <c r="D664" s="685"/>
      <c r="E664" s="705">
        <v>5</v>
      </c>
      <c r="F664" s="705">
        <v>1</v>
      </c>
      <c r="G664" s="705"/>
      <c r="H664" s="705"/>
      <c r="I664" s="705">
        <v>1</v>
      </c>
      <c r="J664" s="705">
        <v>1</v>
      </c>
      <c r="K664" s="705"/>
      <c r="L664" s="705">
        <v>1</v>
      </c>
      <c r="M664" s="705">
        <v>2</v>
      </c>
      <c r="N664" s="705">
        <v>1</v>
      </c>
      <c r="O664" s="705"/>
      <c r="P664" s="705">
        <v>1</v>
      </c>
      <c r="Q664" s="705"/>
      <c r="R664" s="705"/>
      <c r="S664" s="705">
        <v>1</v>
      </c>
      <c r="T664" s="705"/>
      <c r="U664" s="705"/>
      <c r="V664" s="705"/>
      <c r="W664" s="705"/>
      <c r="X664" s="705"/>
      <c r="Y664" s="705"/>
      <c r="Z664" s="705">
        <v>2</v>
      </c>
      <c r="AA664" s="705"/>
      <c r="AB664" s="705">
        <v>1</v>
      </c>
      <c r="AC664" s="705">
        <v>5</v>
      </c>
      <c r="AD664" s="705">
        <v>5</v>
      </c>
      <c r="AE664" s="705">
        <v>1</v>
      </c>
      <c r="AF664" s="705"/>
      <c r="AG664" s="705"/>
      <c r="AH664" s="706"/>
      <c r="AI664" s="706"/>
      <c r="AJ664" s="706"/>
      <c r="AK664" s="707"/>
    </row>
    <row r="665" spans="1:37" s="694" customFormat="1" ht="46.5" x14ac:dyDescent="0.25">
      <c r="A665" s="685">
        <v>560</v>
      </c>
      <c r="B665" s="683" t="s">
        <v>2845</v>
      </c>
      <c r="C665" s="521" t="s">
        <v>3371</v>
      </c>
      <c r="D665" s="685"/>
      <c r="E665" s="685">
        <v>5</v>
      </c>
      <c r="F665" s="685">
        <v>1</v>
      </c>
      <c r="G665" s="685"/>
      <c r="H665" s="685"/>
      <c r="I665" s="685"/>
      <c r="J665" s="685">
        <v>1</v>
      </c>
      <c r="K665" s="685"/>
      <c r="L665" s="685">
        <v>1</v>
      </c>
      <c r="M665" s="685">
        <v>2</v>
      </c>
      <c r="N665" s="685">
        <v>1</v>
      </c>
      <c r="O665" s="685"/>
      <c r="P665" s="685">
        <v>1</v>
      </c>
      <c r="Q665" s="685"/>
      <c r="R665" s="685"/>
      <c r="S665" s="685">
        <v>1</v>
      </c>
      <c r="T665" s="685">
        <v>1</v>
      </c>
      <c r="U665" s="685"/>
      <c r="V665" s="685"/>
      <c r="W665" s="685"/>
      <c r="X665" s="685"/>
      <c r="Y665" s="685"/>
      <c r="Z665" s="685">
        <v>1</v>
      </c>
      <c r="AA665" s="685"/>
      <c r="AB665" s="685"/>
      <c r="AC665" s="685">
        <v>5</v>
      </c>
      <c r="AD665" s="685">
        <v>5</v>
      </c>
      <c r="AE665" s="685">
        <v>1</v>
      </c>
      <c r="AF665" s="685">
        <v>1</v>
      </c>
      <c r="AG665" s="685"/>
      <c r="AH665" s="685"/>
      <c r="AI665" s="685"/>
      <c r="AJ665" s="685"/>
      <c r="AK665" s="698"/>
    </row>
    <row r="666" spans="1:37" s="694" customFormat="1" ht="46.5" x14ac:dyDescent="0.25">
      <c r="A666" s="685">
        <v>561</v>
      </c>
      <c r="B666" s="683" t="s">
        <v>2846</v>
      </c>
      <c r="C666" s="521" t="s">
        <v>3372</v>
      </c>
      <c r="D666" s="685"/>
      <c r="E666" s="685">
        <v>6</v>
      </c>
      <c r="F666" s="685">
        <v>1</v>
      </c>
      <c r="G666" s="685"/>
      <c r="H666" s="685"/>
      <c r="I666" s="685">
        <v>1</v>
      </c>
      <c r="J666" s="685"/>
      <c r="K666" s="685"/>
      <c r="L666" s="685">
        <v>1</v>
      </c>
      <c r="M666" s="685">
        <v>2</v>
      </c>
      <c r="N666" s="685">
        <v>1</v>
      </c>
      <c r="O666" s="685"/>
      <c r="P666" s="685">
        <v>1</v>
      </c>
      <c r="Q666" s="685"/>
      <c r="R666" s="685"/>
      <c r="S666" s="685">
        <v>1</v>
      </c>
      <c r="T666" s="685">
        <v>1</v>
      </c>
      <c r="U666" s="685"/>
      <c r="V666" s="685"/>
      <c r="W666" s="685"/>
      <c r="X666" s="685"/>
      <c r="Y666" s="685">
        <v>1</v>
      </c>
      <c r="Z666" s="685">
        <v>1</v>
      </c>
      <c r="AA666" s="685"/>
      <c r="AB666" s="685">
        <v>1</v>
      </c>
      <c r="AC666" s="685">
        <v>6</v>
      </c>
      <c r="AD666" s="685">
        <v>6</v>
      </c>
      <c r="AE666" s="685">
        <v>1</v>
      </c>
      <c r="AF666" s="685"/>
      <c r="AG666" s="685"/>
      <c r="AH666" s="685"/>
      <c r="AI666" s="685"/>
      <c r="AJ666" s="685"/>
      <c r="AK666" s="698"/>
    </row>
    <row r="667" spans="1:37" s="694" customFormat="1" ht="46.5" x14ac:dyDescent="0.25">
      <c r="A667" s="685">
        <v>562</v>
      </c>
      <c r="B667" s="683" t="s">
        <v>2847</v>
      </c>
      <c r="C667" s="521" t="s">
        <v>3374</v>
      </c>
      <c r="D667" s="685"/>
      <c r="E667" s="685">
        <v>7</v>
      </c>
      <c r="F667" s="685">
        <v>1</v>
      </c>
      <c r="G667" s="685"/>
      <c r="H667" s="685"/>
      <c r="I667" s="685">
        <v>1</v>
      </c>
      <c r="J667" s="685">
        <v>1</v>
      </c>
      <c r="K667" s="685"/>
      <c r="L667" s="685">
        <v>1</v>
      </c>
      <c r="M667" s="685">
        <v>2</v>
      </c>
      <c r="N667" s="685">
        <v>1</v>
      </c>
      <c r="O667" s="685"/>
      <c r="P667" s="685">
        <v>1</v>
      </c>
      <c r="Q667" s="685"/>
      <c r="R667" s="685"/>
      <c r="S667" s="685">
        <v>1</v>
      </c>
      <c r="T667" s="685">
        <v>1</v>
      </c>
      <c r="U667" s="685">
        <v>1</v>
      </c>
      <c r="V667" s="685"/>
      <c r="W667" s="685"/>
      <c r="X667" s="685"/>
      <c r="Y667" s="685"/>
      <c r="Z667" s="685">
        <v>1</v>
      </c>
      <c r="AA667" s="685"/>
      <c r="AB667" s="685">
        <v>1</v>
      </c>
      <c r="AC667" s="685">
        <v>7</v>
      </c>
      <c r="AD667" s="685">
        <v>7</v>
      </c>
      <c r="AE667" s="685">
        <v>1</v>
      </c>
      <c r="AF667" s="685"/>
      <c r="AG667" s="685"/>
      <c r="AH667" s="685"/>
      <c r="AI667" s="685"/>
      <c r="AJ667" s="685"/>
      <c r="AK667" s="698"/>
    </row>
    <row r="668" spans="1:37" s="694" customFormat="1" ht="46.5" x14ac:dyDescent="0.25">
      <c r="A668" s="685">
        <v>563</v>
      </c>
      <c r="B668" s="683" t="s">
        <v>2848</v>
      </c>
      <c r="C668" s="521" t="s">
        <v>3373</v>
      </c>
      <c r="D668" s="685"/>
      <c r="E668" s="685">
        <v>6</v>
      </c>
      <c r="F668" s="685">
        <v>1</v>
      </c>
      <c r="G668" s="685"/>
      <c r="H668" s="685"/>
      <c r="I668" s="685">
        <v>1</v>
      </c>
      <c r="J668" s="685">
        <v>1</v>
      </c>
      <c r="K668" s="685"/>
      <c r="L668" s="685">
        <v>1</v>
      </c>
      <c r="M668" s="685">
        <v>2</v>
      </c>
      <c r="N668" s="685">
        <v>1</v>
      </c>
      <c r="O668" s="685"/>
      <c r="P668" s="685">
        <v>1</v>
      </c>
      <c r="Q668" s="685"/>
      <c r="R668" s="685"/>
      <c r="S668" s="685">
        <v>1</v>
      </c>
      <c r="T668" s="685">
        <v>1</v>
      </c>
      <c r="U668" s="685">
        <v>1</v>
      </c>
      <c r="V668" s="685"/>
      <c r="W668" s="685"/>
      <c r="X668" s="685"/>
      <c r="Y668" s="685"/>
      <c r="Z668" s="685">
        <v>1</v>
      </c>
      <c r="AA668" s="685"/>
      <c r="AB668" s="685">
        <v>1</v>
      </c>
      <c r="AC668" s="685">
        <v>6</v>
      </c>
      <c r="AD668" s="685">
        <v>5</v>
      </c>
      <c r="AE668" s="685">
        <v>1</v>
      </c>
      <c r="AF668" s="685">
        <v>1</v>
      </c>
      <c r="AG668" s="685"/>
      <c r="AH668" s="685"/>
      <c r="AI668" s="685"/>
      <c r="AJ668" s="685"/>
      <c r="AK668" s="698"/>
    </row>
    <row r="669" spans="1:37" s="694" customFormat="1" ht="50.25" customHeight="1" x14ac:dyDescent="0.25">
      <c r="A669" s="685">
        <v>564</v>
      </c>
      <c r="B669" s="683" t="s">
        <v>4821</v>
      </c>
      <c r="C669" s="521" t="s">
        <v>3375</v>
      </c>
      <c r="D669" s="685"/>
      <c r="E669" s="685">
        <v>5</v>
      </c>
      <c r="F669" s="685">
        <v>1</v>
      </c>
      <c r="G669" s="685"/>
      <c r="H669" s="685"/>
      <c r="I669" s="685"/>
      <c r="J669" s="685">
        <v>1</v>
      </c>
      <c r="K669" s="685"/>
      <c r="L669" s="685">
        <v>1</v>
      </c>
      <c r="M669" s="685">
        <v>2</v>
      </c>
      <c r="N669" s="685">
        <v>1</v>
      </c>
      <c r="O669" s="685"/>
      <c r="P669" s="685">
        <v>1</v>
      </c>
      <c r="Q669" s="685"/>
      <c r="R669" s="685"/>
      <c r="S669" s="685">
        <v>1</v>
      </c>
      <c r="T669" s="685">
        <v>1</v>
      </c>
      <c r="U669" s="685"/>
      <c r="V669" s="685"/>
      <c r="W669" s="685"/>
      <c r="X669" s="685">
        <v>1</v>
      </c>
      <c r="Y669" s="685"/>
      <c r="Z669" s="685">
        <v>1</v>
      </c>
      <c r="AA669" s="685"/>
      <c r="AB669" s="685">
        <v>1</v>
      </c>
      <c r="AC669" s="685">
        <v>5</v>
      </c>
      <c r="AD669" s="685">
        <v>5</v>
      </c>
      <c r="AE669" s="685">
        <v>1</v>
      </c>
      <c r="AF669" s="685">
        <v>2</v>
      </c>
      <c r="AG669" s="685"/>
      <c r="AH669" s="685"/>
      <c r="AI669" s="685"/>
      <c r="AJ669" s="685"/>
      <c r="AK669" s="698"/>
    </row>
    <row r="670" spans="1:37" s="697" customFormat="1" ht="22.5" x14ac:dyDescent="0.25">
      <c r="A670" s="871"/>
      <c r="B670" s="871"/>
      <c r="C670" s="695" t="s">
        <v>97</v>
      </c>
      <c r="D670" s="696"/>
      <c r="E670" s="696">
        <f>SUM(E659:E669)</f>
        <v>59</v>
      </c>
      <c r="F670" s="696">
        <f t="shared" ref="F670:AK670" si="66">SUM(F659:F669)</f>
        <v>11</v>
      </c>
      <c r="G670" s="696">
        <f t="shared" si="66"/>
        <v>0</v>
      </c>
      <c r="H670" s="696">
        <f t="shared" si="66"/>
        <v>0</v>
      </c>
      <c r="I670" s="696">
        <f t="shared" si="66"/>
        <v>8</v>
      </c>
      <c r="J670" s="696">
        <f t="shared" si="66"/>
        <v>7</v>
      </c>
      <c r="K670" s="696">
        <f t="shared" si="66"/>
        <v>0</v>
      </c>
      <c r="L670" s="696">
        <f t="shared" si="66"/>
        <v>11</v>
      </c>
      <c r="M670" s="696">
        <f t="shared" si="66"/>
        <v>22</v>
      </c>
      <c r="N670" s="696">
        <f t="shared" si="66"/>
        <v>11</v>
      </c>
      <c r="O670" s="696">
        <f t="shared" si="66"/>
        <v>0</v>
      </c>
      <c r="P670" s="696">
        <f t="shared" si="66"/>
        <v>11</v>
      </c>
      <c r="Q670" s="696">
        <f t="shared" si="66"/>
        <v>0</v>
      </c>
      <c r="R670" s="696">
        <f t="shared" si="66"/>
        <v>0</v>
      </c>
      <c r="S670" s="696">
        <f t="shared" si="66"/>
        <v>9</v>
      </c>
      <c r="T670" s="696">
        <f t="shared" si="66"/>
        <v>9</v>
      </c>
      <c r="U670" s="696">
        <f t="shared" si="66"/>
        <v>4</v>
      </c>
      <c r="V670" s="696">
        <f t="shared" si="66"/>
        <v>0</v>
      </c>
      <c r="W670" s="696">
        <f t="shared" si="66"/>
        <v>0</v>
      </c>
      <c r="X670" s="696">
        <f t="shared" si="66"/>
        <v>2</v>
      </c>
      <c r="Y670" s="696">
        <f t="shared" si="66"/>
        <v>3</v>
      </c>
      <c r="Z670" s="696">
        <f t="shared" si="66"/>
        <v>12</v>
      </c>
      <c r="AA670" s="696">
        <f t="shared" si="66"/>
        <v>0</v>
      </c>
      <c r="AB670" s="696">
        <f t="shared" si="66"/>
        <v>10</v>
      </c>
      <c r="AC670" s="696">
        <f t="shared" si="66"/>
        <v>59</v>
      </c>
      <c r="AD670" s="696">
        <f t="shared" si="66"/>
        <v>58</v>
      </c>
      <c r="AE670" s="696">
        <f t="shared" si="66"/>
        <v>11</v>
      </c>
      <c r="AF670" s="696">
        <f t="shared" si="66"/>
        <v>4</v>
      </c>
      <c r="AG670" s="696">
        <f t="shared" si="66"/>
        <v>0</v>
      </c>
      <c r="AH670" s="696">
        <f t="shared" si="66"/>
        <v>0</v>
      </c>
      <c r="AI670" s="696">
        <f t="shared" si="66"/>
        <v>0</v>
      </c>
      <c r="AJ670" s="696">
        <f t="shared" si="66"/>
        <v>0</v>
      </c>
      <c r="AK670" s="696">
        <f t="shared" si="66"/>
        <v>0</v>
      </c>
    </row>
    <row r="671" spans="1:37" s="694" customFormat="1" ht="23.25" x14ac:dyDescent="0.25">
      <c r="A671" s="872"/>
      <c r="B671" s="872"/>
      <c r="C671" s="521" t="s">
        <v>3060</v>
      </c>
      <c r="D671" s="685">
        <v>1</v>
      </c>
      <c r="E671" s="685">
        <v>4</v>
      </c>
      <c r="F671" s="685">
        <v>1</v>
      </c>
      <c r="G671" s="685"/>
      <c r="H671" s="685"/>
      <c r="I671" s="685"/>
      <c r="J671" s="685"/>
      <c r="K671" s="685"/>
      <c r="L671" s="685"/>
      <c r="M671" s="685"/>
      <c r="N671" s="685"/>
      <c r="O671" s="685"/>
      <c r="P671" s="685"/>
      <c r="Q671" s="685"/>
      <c r="R671" s="685"/>
      <c r="S671" s="685"/>
      <c r="T671" s="685">
        <v>1</v>
      </c>
      <c r="U671" s="685"/>
      <c r="V671" s="685"/>
      <c r="W671" s="685"/>
      <c r="X671" s="685"/>
      <c r="Y671" s="685"/>
      <c r="Z671" s="685"/>
      <c r="AA671" s="685"/>
      <c r="AB671" s="685"/>
      <c r="AC671" s="685"/>
      <c r="AD671" s="685"/>
      <c r="AE671" s="685"/>
      <c r="AF671" s="685"/>
      <c r="AG671" s="685"/>
      <c r="AH671" s="685"/>
      <c r="AI671" s="685"/>
      <c r="AJ671" s="685"/>
      <c r="AK671" s="698"/>
    </row>
    <row r="672" spans="1:37" s="697" customFormat="1" ht="22.5" x14ac:dyDescent="0.25">
      <c r="A672" s="873"/>
      <c r="B672" s="873"/>
      <c r="C672" s="695" t="s">
        <v>474</v>
      </c>
      <c r="D672" s="696">
        <f>D671+D670</f>
        <v>1</v>
      </c>
      <c r="E672" s="696">
        <f t="shared" ref="E672:AK672" si="67">E671+E670</f>
        <v>63</v>
      </c>
      <c r="F672" s="696">
        <f t="shared" si="67"/>
        <v>12</v>
      </c>
      <c r="G672" s="696">
        <f t="shared" si="67"/>
        <v>0</v>
      </c>
      <c r="H672" s="696">
        <f t="shared" si="67"/>
        <v>0</v>
      </c>
      <c r="I672" s="696">
        <f t="shared" si="67"/>
        <v>8</v>
      </c>
      <c r="J672" s="696">
        <f t="shared" si="67"/>
        <v>7</v>
      </c>
      <c r="K672" s="696">
        <f t="shared" si="67"/>
        <v>0</v>
      </c>
      <c r="L672" s="696">
        <f t="shared" si="67"/>
        <v>11</v>
      </c>
      <c r="M672" s="696">
        <f t="shared" si="67"/>
        <v>22</v>
      </c>
      <c r="N672" s="696">
        <f t="shared" si="67"/>
        <v>11</v>
      </c>
      <c r="O672" s="696">
        <f t="shared" si="67"/>
        <v>0</v>
      </c>
      <c r="P672" s="696">
        <f t="shared" si="67"/>
        <v>11</v>
      </c>
      <c r="Q672" s="696">
        <f t="shared" si="67"/>
        <v>0</v>
      </c>
      <c r="R672" s="696">
        <f t="shared" si="67"/>
        <v>0</v>
      </c>
      <c r="S672" s="696">
        <f t="shared" si="67"/>
        <v>9</v>
      </c>
      <c r="T672" s="696">
        <f t="shared" si="67"/>
        <v>10</v>
      </c>
      <c r="U672" s="696">
        <f t="shared" si="67"/>
        <v>4</v>
      </c>
      <c r="V672" s="696">
        <f t="shared" si="67"/>
        <v>0</v>
      </c>
      <c r="W672" s="696">
        <f t="shared" si="67"/>
        <v>0</v>
      </c>
      <c r="X672" s="696">
        <f t="shared" si="67"/>
        <v>2</v>
      </c>
      <c r="Y672" s="696">
        <f t="shared" si="67"/>
        <v>3</v>
      </c>
      <c r="Z672" s="696">
        <f t="shared" si="67"/>
        <v>12</v>
      </c>
      <c r="AA672" s="696">
        <f t="shared" si="67"/>
        <v>0</v>
      </c>
      <c r="AB672" s="696">
        <f t="shared" si="67"/>
        <v>10</v>
      </c>
      <c r="AC672" s="696">
        <f t="shared" si="67"/>
        <v>59</v>
      </c>
      <c r="AD672" s="696">
        <f t="shared" si="67"/>
        <v>58</v>
      </c>
      <c r="AE672" s="696">
        <f t="shared" si="67"/>
        <v>11</v>
      </c>
      <c r="AF672" s="696">
        <f t="shared" si="67"/>
        <v>4</v>
      </c>
      <c r="AG672" s="696">
        <f t="shared" si="67"/>
        <v>0</v>
      </c>
      <c r="AH672" s="696">
        <f t="shared" si="67"/>
        <v>0</v>
      </c>
      <c r="AI672" s="696">
        <f t="shared" si="67"/>
        <v>0</v>
      </c>
      <c r="AJ672" s="696">
        <f t="shared" si="67"/>
        <v>0</v>
      </c>
      <c r="AK672" s="699">
        <f t="shared" si="67"/>
        <v>0</v>
      </c>
    </row>
    <row r="673" spans="1:37" s="694" customFormat="1" ht="73.5" customHeight="1" x14ac:dyDescent="0.25">
      <c r="A673" s="685">
        <v>565</v>
      </c>
      <c r="B673" s="683" t="s">
        <v>2025</v>
      </c>
      <c r="C673" s="521" t="s">
        <v>3378</v>
      </c>
      <c r="D673" s="685"/>
      <c r="E673" s="685">
        <v>5</v>
      </c>
      <c r="F673" s="685">
        <v>1</v>
      </c>
      <c r="G673" s="685"/>
      <c r="H673" s="685"/>
      <c r="I673" s="685"/>
      <c r="J673" s="685">
        <v>1</v>
      </c>
      <c r="K673" s="685"/>
      <c r="L673" s="685">
        <v>3</v>
      </c>
      <c r="M673" s="685">
        <v>2</v>
      </c>
      <c r="N673" s="685">
        <v>2</v>
      </c>
      <c r="O673" s="685"/>
      <c r="P673" s="685">
        <v>7</v>
      </c>
      <c r="Q673" s="685"/>
      <c r="R673" s="685"/>
      <c r="S673" s="685">
        <v>1</v>
      </c>
      <c r="T673" s="685">
        <v>1</v>
      </c>
      <c r="U673" s="685"/>
      <c r="V673" s="685"/>
      <c r="W673" s="685"/>
      <c r="X673" s="685"/>
      <c r="Y673" s="685"/>
      <c r="Z673" s="685">
        <v>1</v>
      </c>
      <c r="AA673" s="685"/>
      <c r="AB673" s="685">
        <v>4</v>
      </c>
      <c r="AC673" s="685">
        <v>16</v>
      </c>
      <c r="AD673" s="685">
        <v>7</v>
      </c>
      <c r="AE673" s="685">
        <v>15</v>
      </c>
      <c r="AF673" s="685"/>
      <c r="AG673" s="685"/>
      <c r="AH673" s="685"/>
      <c r="AI673" s="685"/>
      <c r="AJ673" s="685"/>
      <c r="AK673" s="698"/>
    </row>
    <row r="674" spans="1:37" s="694" customFormat="1" ht="48.75" customHeight="1" x14ac:dyDescent="0.25">
      <c r="A674" s="685">
        <v>566</v>
      </c>
      <c r="B674" s="683" t="s">
        <v>1400</v>
      </c>
      <c r="C674" s="521" t="s">
        <v>3376</v>
      </c>
      <c r="D674" s="685"/>
      <c r="E674" s="685">
        <v>5</v>
      </c>
      <c r="F674" s="685">
        <v>1</v>
      </c>
      <c r="G674" s="685"/>
      <c r="H674" s="685"/>
      <c r="I674" s="685">
        <v>1</v>
      </c>
      <c r="J674" s="685">
        <v>3</v>
      </c>
      <c r="K674" s="685"/>
      <c r="L674" s="685">
        <v>2</v>
      </c>
      <c r="M674" s="685">
        <v>2</v>
      </c>
      <c r="N674" s="685">
        <v>1</v>
      </c>
      <c r="O674" s="685"/>
      <c r="P674" s="685">
        <v>5</v>
      </c>
      <c r="Q674" s="685"/>
      <c r="R674" s="685"/>
      <c r="S674" s="685">
        <v>1</v>
      </c>
      <c r="T674" s="685"/>
      <c r="U674" s="685"/>
      <c r="V674" s="685"/>
      <c r="W674" s="685">
        <v>1</v>
      </c>
      <c r="X674" s="685"/>
      <c r="Y674" s="685"/>
      <c r="Z674" s="685">
        <v>1</v>
      </c>
      <c r="AA674" s="685"/>
      <c r="AB674" s="685">
        <v>2</v>
      </c>
      <c r="AC674" s="685">
        <v>10</v>
      </c>
      <c r="AD674" s="685">
        <v>5</v>
      </c>
      <c r="AE674" s="685">
        <v>5</v>
      </c>
      <c r="AF674" s="685"/>
      <c r="AG674" s="685"/>
      <c r="AH674" s="685"/>
      <c r="AI674" s="685"/>
      <c r="AJ674" s="685"/>
      <c r="AK674" s="698">
        <v>1</v>
      </c>
    </row>
    <row r="675" spans="1:37" s="694" customFormat="1" ht="93" x14ac:dyDescent="0.25">
      <c r="A675" s="685">
        <v>567</v>
      </c>
      <c r="B675" s="683" t="s">
        <v>1401</v>
      </c>
      <c r="C675" s="521" t="s">
        <v>3377</v>
      </c>
      <c r="D675" s="685"/>
      <c r="E675" s="685">
        <v>10</v>
      </c>
      <c r="F675" s="685">
        <v>1</v>
      </c>
      <c r="G675" s="685"/>
      <c r="H675" s="685"/>
      <c r="I675" s="685">
        <v>1</v>
      </c>
      <c r="J675" s="685">
        <v>2</v>
      </c>
      <c r="K675" s="685"/>
      <c r="L675" s="685">
        <v>2</v>
      </c>
      <c r="M675" s="685">
        <v>2</v>
      </c>
      <c r="N675" s="685">
        <v>2</v>
      </c>
      <c r="O675" s="685"/>
      <c r="P675" s="685">
        <v>2</v>
      </c>
      <c r="Q675" s="685"/>
      <c r="R675" s="685"/>
      <c r="S675" s="685">
        <v>2</v>
      </c>
      <c r="T675" s="685"/>
      <c r="U675" s="685"/>
      <c r="V675" s="685"/>
      <c r="W675" s="685"/>
      <c r="X675" s="685"/>
      <c r="Y675" s="685"/>
      <c r="Z675" s="685">
        <v>2</v>
      </c>
      <c r="AA675" s="685"/>
      <c r="AB675" s="685">
        <v>1</v>
      </c>
      <c r="AC675" s="685">
        <v>7</v>
      </c>
      <c r="AD675" s="685">
        <v>10</v>
      </c>
      <c r="AE675" s="685">
        <v>3</v>
      </c>
      <c r="AF675" s="685"/>
      <c r="AG675" s="685"/>
      <c r="AH675" s="685"/>
      <c r="AI675" s="685"/>
      <c r="AJ675" s="685"/>
      <c r="AK675" s="698"/>
    </row>
    <row r="676" spans="1:37" s="694" customFormat="1" ht="93" x14ac:dyDescent="0.25">
      <c r="A676" s="685">
        <v>568</v>
      </c>
      <c r="B676" s="683" t="s">
        <v>1402</v>
      </c>
      <c r="C676" s="521" t="s">
        <v>3379</v>
      </c>
      <c r="D676" s="685"/>
      <c r="E676" s="685">
        <v>5</v>
      </c>
      <c r="F676" s="685">
        <v>1</v>
      </c>
      <c r="G676" s="685"/>
      <c r="H676" s="685"/>
      <c r="I676" s="685"/>
      <c r="J676" s="685">
        <v>1</v>
      </c>
      <c r="K676" s="685"/>
      <c r="L676" s="685">
        <v>1</v>
      </c>
      <c r="M676" s="685">
        <v>2</v>
      </c>
      <c r="N676" s="685">
        <v>1</v>
      </c>
      <c r="O676" s="685"/>
      <c r="P676" s="685">
        <v>1</v>
      </c>
      <c r="Q676" s="685"/>
      <c r="R676" s="685"/>
      <c r="S676" s="685">
        <v>1</v>
      </c>
      <c r="T676" s="685"/>
      <c r="U676" s="685"/>
      <c r="V676" s="685"/>
      <c r="W676" s="685"/>
      <c r="X676" s="685"/>
      <c r="Y676" s="685"/>
      <c r="Z676" s="685">
        <v>1</v>
      </c>
      <c r="AA676" s="685"/>
      <c r="AB676" s="685"/>
      <c r="AC676" s="685">
        <v>5</v>
      </c>
      <c r="AD676" s="685">
        <v>5</v>
      </c>
      <c r="AE676" s="685">
        <v>1</v>
      </c>
      <c r="AF676" s="685"/>
      <c r="AG676" s="685"/>
      <c r="AH676" s="685"/>
      <c r="AI676" s="685"/>
      <c r="AJ676" s="685"/>
      <c r="AK676" s="698"/>
    </row>
    <row r="677" spans="1:37" s="694" customFormat="1" ht="69.75" x14ac:dyDescent="0.25">
      <c r="A677" s="685">
        <v>569</v>
      </c>
      <c r="B677" s="683" t="s">
        <v>1403</v>
      </c>
      <c r="C677" s="521" t="s">
        <v>3380</v>
      </c>
      <c r="D677" s="685"/>
      <c r="E677" s="685">
        <v>10</v>
      </c>
      <c r="F677" s="685">
        <v>1</v>
      </c>
      <c r="G677" s="685"/>
      <c r="H677" s="685"/>
      <c r="I677" s="685"/>
      <c r="J677" s="685">
        <v>1</v>
      </c>
      <c r="K677" s="685"/>
      <c r="L677" s="685">
        <v>1</v>
      </c>
      <c r="M677" s="685">
        <v>2</v>
      </c>
      <c r="N677" s="685">
        <v>1</v>
      </c>
      <c r="O677" s="685"/>
      <c r="P677" s="685">
        <v>1</v>
      </c>
      <c r="Q677" s="685"/>
      <c r="R677" s="685"/>
      <c r="S677" s="685">
        <v>1</v>
      </c>
      <c r="T677" s="685"/>
      <c r="U677" s="685"/>
      <c r="V677" s="685"/>
      <c r="W677" s="685"/>
      <c r="X677" s="685">
        <v>1</v>
      </c>
      <c r="Y677" s="685"/>
      <c r="Z677" s="685">
        <v>1</v>
      </c>
      <c r="AA677" s="685"/>
      <c r="AB677" s="685"/>
      <c r="AC677" s="685">
        <v>10</v>
      </c>
      <c r="AD677" s="685">
        <v>10</v>
      </c>
      <c r="AE677" s="685">
        <v>2</v>
      </c>
      <c r="AF677" s="685"/>
      <c r="AG677" s="685"/>
      <c r="AH677" s="685"/>
      <c r="AI677" s="685"/>
      <c r="AJ677" s="685"/>
      <c r="AK677" s="698"/>
    </row>
    <row r="678" spans="1:37" s="694" customFormat="1" ht="69.75" x14ac:dyDescent="0.25">
      <c r="A678" s="685">
        <v>570</v>
      </c>
      <c r="B678" s="683" t="s">
        <v>1404</v>
      </c>
      <c r="C678" s="521" t="s">
        <v>3381</v>
      </c>
      <c r="D678" s="685"/>
      <c r="E678" s="685">
        <v>5</v>
      </c>
      <c r="F678" s="685">
        <v>1</v>
      </c>
      <c r="G678" s="685"/>
      <c r="H678" s="685"/>
      <c r="I678" s="685"/>
      <c r="J678" s="685">
        <v>1</v>
      </c>
      <c r="K678" s="685"/>
      <c r="L678" s="685">
        <v>1</v>
      </c>
      <c r="M678" s="685">
        <v>2</v>
      </c>
      <c r="N678" s="685">
        <v>1</v>
      </c>
      <c r="O678" s="685"/>
      <c r="P678" s="685">
        <v>1</v>
      </c>
      <c r="Q678" s="685"/>
      <c r="R678" s="685"/>
      <c r="S678" s="685">
        <v>1</v>
      </c>
      <c r="T678" s="685"/>
      <c r="U678" s="685"/>
      <c r="V678" s="685"/>
      <c r="W678" s="685"/>
      <c r="X678" s="685">
        <v>1</v>
      </c>
      <c r="Y678" s="685"/>
      <c r="Z678" s="685">
        <v>1</v>
      </c>
      <c r="AA678" s="685"/>
      <c r="AB678" s="685"/>
      <c r="AC678" s="685">
        <v>5</v>
      </c>
      <c r="AD678" s="685">
        <v>5</v>
      </c>
      <c r="AE678" s="685">
        <v>1</v>
      </c>
      <c r="AF678" s="685"/>
      <c r="AG678" s="685"/>
      <c r="AH678" s="685"/>
      <c r="AI678" s="685"/>
      <c r="AJ678" s="685"/>
      <c r="AK678" s="698"/>
    </row>
    <row r="679" spans="1:37" s="694" customFormat="1" ht="47.25" customHeight="1" x14ac:dyDescent="0.25">
      <c r="A679" s="685">
        <v>571</v>
      </c>
      <c r="B679" s="683" t="s">
        <v>1405</v>
      </c>
      <c r="C679" s="521" t="s">
        <v>3382</v>
      </c>
      <c r="D679" s="685"/>
      <c r="E679" s="685">
        <v>5</v>
      </c>
      <c r="F679" s="685">
        <v>1</v>
      </c>
      <c r="G679" s="685"/>
      <c r="H679" s="685"/>
      <c r="I679" s="685">
        <v>1</v>
      </c>
      <c r="J679" s="685">
        <v>1</v>
      </c>
      <c r="K679" s="685"/>
      <c r="L679" s="685">
        <v>1</v>
      </c>
      <c r="M679" s="685">
        <v>2</v>
      </c>
      <c r="N679" s="685">
        <v>1</v>
      </c>
      <c r="O679" s="685"/>
      <c r="P679" s="685">
        <v>1</v>
      </c>
      <c r="Q679" s="685"/>
      <c r="R679" s="685"/>
      <c r="S679" s="685">
        <v>1</v>
      </c>
      <c r="T679" s="685"/>
      <c r="U679" s="685"/>
      <c r="V679" s="685"/>
      <c r="W679" s="685"/>
      <c r="X679" s="685"/>
      <c r="Y679" s="685"/>
      <c r="Z679" s="685">
        <v>1</v>
      </c>
      <c r="AA679" s="685"/>
      <c r="AB679" s="685"/>
      <c r="AC679" s="685">
        <v>5</v>
      </c>
      <c r="AD679" s="685">
        <v>5</v>
      </c>
      <c r="AE679" s="685">
        <v>1</v>
      </c>
      <c r="AF679" s="685"/>
      <c r="AG679" s="685"/>
      <c r="AH679" s="685"/>
      <c r="AI679" s="685"/>
      <c r="AJ679" s="685"/>
      <c r="AK679" s="698"/>
    </row>
    <row r="680" spans="1:37" s="694" customFormat="1" ht="93" x14ac:dyDescent="0.25">
      <c r="A680" s="685">
        <v>572</v>
      </c>
      <c r="B680" s="683" t="s">
        <v>2059</v>
      </c>
      <c r="C680" s="521" t="s">
        <v>3383</v>
      </c>
      <c r="D680" s="685"/>
      <c r="E680" s="685">
        <v>5</v>
      </c>
      <c r="F680" s="685">
        <v>1</v>
      </c>
      <c r="G680" s="685"/>
      <c r="H680" s="685"/>
      <c r="I680" s="685"/>
      <c r="J680" s="685">
        <v>2</v>
      </c>
      <c r="K680" s="685"/>
      <c r="L680" s="685">
        <v>1</v>
      </c>
      <c r="M680" s="685">
        <v>2</v>
      </c>
      <c r="N680" s="685">
        <v>1</v>
      </c>
      <c r="O680" s="685"/>
      <c r="P680" s="685">
        <v>1</v>
      </c>
      <c r="Q680" s="685"/>
      <c r="R680" s="685"/>
      <c r="S680" s="685">
        <v>1</v>
      </c>
      <c r="T680" s="685">
        <v>1</v>
      </c>
      <c r="U680" s="685"/>
      <c r="V680" s="685"/>
      <c r="W680" s="685"/>
      <c r="X680" s="685"/>
      <c r="Y680" s="685"/>
      <c r="Z680" s="685">
        <v>1</v>
      </c>
      <c r="AA680" s="685"/>
      <c r="AB680" s="685">
        <v>2</v>
      </c>
      <c r="AC680" s="685">
        <v>5</v>
      </c>
      <c r="AD680" s="685">
        <v>10</v>
      </c>
      <c r="AE680" s="685">
        <v>5</v>
      </c>
      <c r="AF680" s="685"/>
      <c r="AG680" s="685"/>
      <c r="AH680" s="685"/>
      <c r="AI680" s="685"/>
      <c r="AJ680" s="685"/>
      <c r="AK680" s="698"/>
    </row>
    <row r="681" spans="1:37" s="694" customFormat="1" ht="93" x14ac:dyDescent="0.25">
      <c r="A681" s="685">
        <v>573</v>
      </c>
      <c r="B681" s="683" t="s">
        <v>1406</v>
      </c>
      <c r="C681" s="521" t="s">
        <v>3384</v>
      </c>
      <c r="D681" s="685"/>
      <c r="E681" s="685">
        <v>10</v>
      </c>
      <c r="F681" s="685">
        <v>1</v>
      </c>
      <c r="G681" s="685"/>
      <c r="H681" s="685"/>
      <c r="I681" s="685"/>
      <c r="J681" s="685"/>
      <c r="K681" s="685"/>
      <c r="L681" s="685">
        <v>1</v>
      </c>
      <c r="M681" s="685">
        <v>2</v>
      </c>
      <c r="N681" s="685"/>
      <c r="O681" s="685"/>
      <c r="P681" s="685"/>
      <c r="Q681" s="685"/>
      <c r="R681" s="685"/>
      <c r="S681" s="685"/>
      <c r="T681" s="685"/>
      <c r="U681" s="685"/>
      <c r="V681" s="685"/>
      <c r="W681" s="685"/>
      <c r="X681" s="685"/>
      <c r="Y681" s="685"/>
      <c r="Z681" s="685">
        <v>1</v>
      </c>
      <c r="AA681" s="685"/>
      <c r="AB681" s="685">
        <v>1</v>
      </c>
      <c r="AC681" s="685">
        <v>10</v>
      </c>
      <c r="AD681" s="685">
        <v>5</v>
      </c>
      <c r="AE681" s="685">
        <v>5</v>
      </c>
      <c r="AF681" s="685"/>
      <c r="AG681" s="685"/>
      <c r="AH681" s="685"/>
      <c r="AI681" s="685"/>
      <c r="AJ681" s="685"/>
      <c r="AK681" s="698"/>
    </row>
    <row r="682" spans="1:37" s="694" customFormat="1" ht="69.75" x14ac:dyDescent="0.25">
      <c r="A682" s="685">
        <v>574</v>
      </c>
      <c r="B682" s="683" t="s">
        <v>1407</v>
      </c>
      <c r="C682" s="521" t="s">
        <v>3386</v>
      </c>
      <c r="D682" s="685"/>
      <c r="E682" s="685">
        <v>10</v>
      </c>
      <c r="F682" s="685">
        <v>1</v>
      </c>
      <c r="G682" s="685"/>
      <c r="H682" s="685"/>
      <c r="I682" s="685"/>
      <c r="J682" s="685">
        <v>1</v>
      </c>
      <c r="K682" s="685"/>
      <c r="L682" s="685">
        <v>1</v>
      </c>
      <c r="M682" s="685">
        <v>2</v>
      </c>
      <c r="N682" s="685"/>
      <c r="O682" s="685"/>
      <c r="P682" s="685">
        <v>1</v>
      </c>
      <c r="Q682" s="685"/>
      <c r="R682" s="685"/>
      <c r="S682" s="685"/>
      <c r="T682" s="685">
        <v>1</v>
      </c>
      <c r="U682" s="685"/>
      <c r="V682" s="685"/>
      <c r="W682" s="685"/>
      <c r="X682" s="685"/>
      <c r="Y682" s="685"/>
      <c r="Z682" s="685">
        <v>1</v>
      </c>
      <c r="AA682" s="685"/>
      <c r="AB682" s="685"/>
      <c r="AC682" s="685">
        <v>5</v>
      </c>
      <c r="AD682" s="685">
        <v>5</v>
      </c>
      <c r="AE682" s="685">
        <v>1</v>
      </c>
      <c r="AF682" s="685"/>
      <c r="AG682" s="685"/>
      <c r="AH682" s="685"/>
      <c r="AI682" s="685"/>
      <c r="AJ682" s="685"/>
      <c r="AK682" s="698"/>
    </row>
    <row r="683" spans="1:37" s="694" customFormat="1" ht="69.75" x14ac:dyDescent="0.25">
      <c r="A683" s="685">
        <v>575</v>
      </c>
      <c r="B683" s="683" t="s">
        <v>1407</v>
      </c>
      <c r="C683" s="521" t="s">
        <v>3385</v>
      </c>
      <c r="D683" s="685"/>
      <c r="E683" s="685">
        <v>10</v>
      </c>
      <c r="F683" s="685">
        <v>1</v>
      </c>
      <c r="G683" s="685"/>
      <c r="H683" s="685"/>
      <c r="I683" s="685"/>
      <c r="J683" s="685">
        <v>1</v>
      </c>
      <c r="K683" s="685"/>
      <c r="L683" s="685">
        <v>1</v>
      </c>
      <c r="M683" s="685">
        <v>2</v>
      </c>
      <c r="N683" s="685"/>
      <c r="O683" s="685"/>
      <c r="P683" s="685">
        <v>1</v>
      </c>
      <c r="Q683" s="685"/>
      <c r="R683" s="685"/>
      <c r="S683" s="685"/>
      <c r="T683" s="685">
        <v>1</v>
      </c>
      <c r="U683" s="685"/>
      <c r="V683" s="685"/>
      <c r="W683" s="685"/>
      <c r="X683" s="685"/>
      <c r="Y683" s="685"/>
      <c r="Z683" s="685">
        <v>1</v>
      </c>
      <c r="AA683" s="685"/>
      <c r="AB683" s="685"/>
      <c r="AC683" s="685">
        <v>5</v>
      </c>
      <c r="AD683" s="685">
        <v>5</v>
      </c>
      <c r="AE683" s="685">
        <v>1</v>
      </c>
      <c r="AF683" s="685"/>
      <c r="AG683" s="685"/>
      <c r="AH683" s="685"/>
      <c r="AI683" s="685"/>
      <c r="AJ683" s="685"/>
      <c r="AK683" s="698"/>
    </row>
    <row r="684" spans="1:37" s="694" customFormat="1" ht="46.5" x14ac:dyDescent="0.25">
      <c r="A684" s="685">
        <v>576</v>
      </c>
      <c r="B684" s="683" t="s">
        <v>4154</v>
      </c>
      <c r="C684" s="521" t="s">
        <v>3387</v>
      </c>
      <c r="D684" s="685"/>
      <c r="E684" s="685">
        <v>5</v>
      </c>
      <c r="F684" s="685">
        <v>1</v>
      </c>
      <c r="G684" s="685"/>
      <c r="H684" s="685"/>
      <c r="I684" s="685"/>
      <c r="J684" s="685">
        <v>1</v>
      </c>
      <c r="K684" s="685"/>
      <c r="L684" s="685">
        <v>1</v>
      </c>
      <c r="M684" s="685">
        <v>2</v>
      </c>
      <c r="N684" s="685">
        <v>1</v>
      </c>
      <c r="O684" s="685"/>
      <c r="P684" s="685">
        <v>4</v>
      </c>
      <c r="Q684" s="685"/>
      <c r="R684" s="685"/>
      <c r="S684" s="685"/>
      <c r="T684" s="685">
        <v>1</v>
      </c>
      <c r="U684" s="685"/>
      <c r="V684" s="685"/>
      <c r="W684" s="685"/>
      <c r="X684" s="685"/>
      <c r="Y684" s="685"/>
      <c r="Z684" s="685">
        <v>1</v>
      </c>
      <c r="AA684" s="685"/>
      <c r="AB684" s="685">
        <v>1</v>
      </c>
      <c r="AC684" s="685">
        <v>5</v>
      </c>
      <c r="AD684" s="685">
        <v>25</v>
      </c>
      <c r="AE684" s="685">
        <v>5</v>
      </c>
      <c r="AF684" s="685"/>
      <c r="AG684" s="685"/>
      <c r="AH684" s="685"/>
      <c r="AI684" s="685"/>
      <c r="AJ684" s="685"/>
      <c r="AK684" s="698"/>
    </row>
    <row r="685" spans="1:37" s="694" customFormat="1" ht="69.75" x14ac:dyDescent="0.25">
      <c r="A685" s="685">
        <v>577</v>
      </c>
      <c r="B685" s="683" t="s">
        <v>2026</v>
      </c>
      <c r="C685" s="521" t="s">
        <v>3389</v>
      </c>
      <c r="D685" s="685"/>
      <c r="E685" s="685">
        <v>10</v>
      </c>
      <c r="F685" s="685">
        <v>1</v>
      </c>
      <c r="G685" s="685"/>
      <c r="H685" s="685"/>
      <c r="I685" s="685"/>
      <c r="J685" s="685">
        <v>1</v>
      </c>
      <c r="K685" s="685"/>
      <c r="L685" s="685">
        <v>1</v>
      </c>
      <c r="M685" s="685">
        <v>2</v>
      </c>
      <c r="N685" s="685">
        <v>1</v>
      </c>
      <c r="O685" s="685"/>
      <c r="P685" s="685">
        <v>5</v>
      </c>
      <c r="Q685" s="685"/>
      <c r="R685" s="685"/>
      <c r="S685" s="685"/>
      <c r="T685" s="685">
        <v>1</v>
      </c>
      <c r="U685" s="685"/>
      <c r="V685" s="685"/>
      <c r="W685" s="685"/>
      <c r="X685" s="685"/>
      <c r="Y685" s="685"/>
      <c r="Z685" s="685">
        <v>1</v>
      </c>
      <c r="AA685" s="685"/>
      <c r="AB685" s="685">
        <v>1</v>
      </c>
      <c r="AC685" s="685">
        <v>5</v>
      </c>
      <c r="AD685" s="685">
        <v>5</v>
      </c>
      <c r="AE685" s="685">
        <v>1</v>
      </c>
      <c r="AF685" s="685"/>
      <c r="AG685" s="685"/>
      <c r="AH685" s="685"/>
      <c r="AI685" s="685"/>
      <c r="AJ685" s="685"/>
      <c r="AK685" s="698"/>
    </row>
    <row r="686" spans="1:37" s="694" customFormat="1" ht="69.75" x14ac:dyDescent="0.25">
      <c r="A686" s="685">
        <v>578</v>
      </c>
      <c r="B686" s="683" t="s">
        <v>1408</v>
      </c>
      <c r="C686" s="521" t="s">
        <v>3388</v>
      </c>
      <c r="D686" s="685"/>
      <c r="E686" s="685">
        <v>5</v>
      </c>
      <c r="F686" s="685">
        <v>1</v>
      </c>
      <c r="G686" s="685"/>
      <c r="H686" s="685"/>
      <c r="I686" s="685"/>
      <c r="J686" s="685">
        <v>1</v>
      </c>
      <c r="K686" s="685"/>
      <c r="L686" s="685">
        <v>1</v>
      </c>
      <c r="M686" s="685">
        <v>2</v>
      </c>
      <c r="N686" s="685">
        <v>1</v>
      </c>
      <c r="O686" s="685"/>
      <c r="P686" s="685">
        <v>1</v>
      </c>
      <c r="Q686" s="685"/>
      <c r="R686" s="685"/>
      <c r="S686" s="685">
        <v>1</v>
      </c>
      <c r="T686" s="685">
        <v>1</v>
      </c>
      <c r="U686" s="685"/>
      <c r="V686" s="685"/>
      <c r="W686" s="685"/>
      <c r="X686" s="685"/>
      <c r="Y686" s="685"/>
      <c r="Z686" s="685">
        <v>1</v>
      </c>
      <c r="AA686" s="685"/>
      <c r="AB686" s="685">
        <v>1</v>
      </c>
      <c r="AC686" s="685">
        <v>5</v>
      </c>
      <c r="AD686" s="685">
        <v>5</v>
      </c>
      <c r="AE686" s="685">
        <v>1</v>
      </c>
      <c r="AF686" s="685"/>
      <c r="AG686" s="685"/>
      <c r="AH686" s="685"/>
      <c r="AI686" s="685"/>
      <c r="AJ686" s="685"/>
      <c r="AK686" s="698"/>
    </row>
    <row r="687" spans="1:37" s="694" customFormat="1" ht="46.5" x14ac:dyDescent="0.25">
      <c r="A687" s="685">
        <v>579</v>
      </c>
      <c r="B687" s="683" t="s">
        <v>2060</v>
      </c>
      <c r="C687" s="521" t="s">
        <v>3390</v>
      </c>
      <c r="D687" s="685"/>
      <c r="E687" s="685">
        <v>5</v>
      </c>
      <c r="F687" s="685">
        <v>1</v>
      </c>
      <c r="G687" s="685"/>
      <c r="H687" s="685"/>
      <c r="I687" s="685"/>
      <c r="J687" s="685">
        <v>1</v>
      </c>
      <c r="K687" s="685"/>
      <c r="L687" s="685">
        <v>1</v>
      </c>
      <c r="M687" s="685">
        <v>2</v>
      </c>
      <c r="N687" s="685">
        <v>1</v>
      </c>
      <c r="O687" s="685"/>
      <c r="P687" s="685">
        <v>1</v>
      </c>
      <c r="Q687" s="685"/>
      <c r="R687" s="685"/>
      <c r="S687" s="685"/>
      <c r="T687" s="685">
        <v>1</v>
      </c>
      <c r="U687" s="685"/>
      <c r="V687" s="685"/>
      <c r="W687" s="685"/>
      <c r="X687" s="685"/>
      <c r="Y687" s="685"/>
      <c r="Z687" s="685">
        <v>1</v>
      </c>
      <c r="AA687" s="685"/>
      <c r="AB687" s="685">
        <v>1</v>
      </c>
      <c r="AC687" s="685">
        <v>5</v>
      </c>
      <c r="AD687" s="685">
        <v>5</v>
      </c>
      <c r="AE687" s="685">
        <v>1</v>
      </c>
      <c r="AF687" s="685"/>
      <c r="AG687" s="685"/>
      <c r="AH687" s="685"/>
      <c r="AI687" s="685"/>
      <c r="AJ687" s="685"/>
      <c r="AK687" s="698"/>
    </row>
    <row r="688" spans="1:37" s="694" customFormat="1" ht="116.25" x14ac:dyDescent="0.25">
      <c r="A688" s="685">
        <v>580</v>
      </c>
      <c r="B688" s="683" t="s">
        <v>1409</v>
      </c>
      <c r="C688" s="521" t="s">
        <v>3391</v>
      </c>
      <c r="D688" s="685"/>
      <c r="E688" s="685">
        <v>5</v>
      </c>
      <c r="F688" s="685">
        <v>1</v>
      </c>
      <c r="G688" s="685"/>
      <c r="H688" s="685"/>
      <c r="I688" s="685"/>
      <c r="J688" s="685">
        <v>1</v>
      </c>
      <c r="K688" s="685"/>
      <c r="L688" s="685">
        <v>1</v>
      </c>
      <c r="M688" s="685">
        <v>2</v>
      </c>
      <c r="N688" s="685">
        <v>1</v>
      </c>
      <c r="O688" s="685"/>
      <c r="P688" s="685">
        <v>5</v>
      </c>
      <c r="Q688" s="685"/>
      <c r="R688" s="685"/>
      <c r="S688" s="685"/>
      <c r="T688" s="685">
        <v>2</v>
      </c>
      <c r="U688" s="685"/>
      <c r="V688" s="685"/>
      <c r="W688" s="685">
        <v>1</v>
      </c>
      <c r="X688" s="685"/>
      <c r="Y688" s="685"/>
      <c r="Z688" s="685"/>
      <c r="AA688" s="685"/>
      <c r="AB688" s="685">
        <v>1</v>
      </c>
      <c r="AC688" s="685">
        <v>8</v>
      </c>
      <c r="AD688" s="685">
        <v>30</v>
      </c>
      <c r="AE688" s="685">
        <v>20</v>
      </c>
      <c r="AF688" s="685"/>
      <c r="AG688" s="685"/>
      <c r="AH688" s="685"/>
      <c r="AI688" s="685"/>
      <c r="AJ688" s="685"/>
      <c r="AK688" s="698"/>
    </row>
    <row r="689" spans="1:37" s="694" customFormat="1" ht="69.75" x14ac:dyDescent="0.25">
      <c r="A689" s="685">
        <v>581</v>
      </c>
      <c r="B689" s="683" t="s">
        <v>1410</v>
      </c>
      <c r="C689" s="521" t="s">
        <v>3392</v>
      </c>
      <c r="D689" s="685"/>
      <c r="E689" s="685">
        <v>5</v>
      </c>
      <c r="F689" s="685">
        <v>1</v>
      </c>
      <c r="G689" s="685"/>
      <c r="H689" s="685"/>
      <c r="I689" s="685">
        <v>1</v>
      </c>
      <c r="J689" s="685">
        <v>1</v>
      </c>
      <c r="K689" s="685"/>
      <c r="L689" s="685">
        <v>1</v>
      </c>
      <c r="M689" s="685">
        <v>2</v>
      </c>
      <c r="N689" s="685">
        <v>1</v>
      </c>
      <c r="O689" s="685"/>
      <c r="P689" s="685">
        <v>1</v>
      </c>
      <c r="Q689" s="685"/>
      <c r="R689" s="685"/>
      <c r="S689" s="685">
        <v>2</v>
      </c>
      <c r="T689" s="685">
        <v>1</v>
      </c>
      <c r="U689" s="685"/>
      <c r="V689" s="685"/>
      <c r="W689" s="685"/>
      <c r="X689" s="685"/>
      <c r="Y689" s="685"/>
      <c r="Z689" s="685">
        <v>2</v>
      </c>
      <c r="AA689" s="685"/>
      <c r="AB689" s="685"/>
      <c r="AC689" s="685">
        <v>5</v>
      </c>
      <c r="AD689" s="685">
        <v>5</v>
      </c>
      <c r="AE689" s="685">
        <v>1</v>
      </c>
      <c r="AF689" s="685"/>
      <c r="AG689" s="685"/>
      <c r="AH689" s="685"/>
      <c r="AI689" s="685"/>
      <c r="AJ689" s="685"/>
      <c r="AK689" s="698"/>
    </row>
    <row r="690" spans="1:37" s="694" customFormat="1" ht="93" x14ac:dyDescent="0.25">
      <c r="A690" s="685">
        <v>582</v>
      </c>
      <c r="B690" s="683" t="s">
        <v>1411</v>
      </c>
      <c r="C690" s="521" t="s">
        <v>4155</v>
      </c>
      <c r="D690" s="685"/>
      <c r="E690" s="685">
        <v>5</v>
      </c>
      <c r="F690" s="685">
        <v>1</v>
      </c>
      <c r="G690" s="685"/>
      <c r="H690" s="685"/>
      <c r="I690" s="685"/>
      <c r="J690" s="685">
        <v>1</v>
      </c>
      <c r="K690" s="685"/>
      <c r="L690" s="685">
        <v>1</v>
      </c>
      <c r="M690" s="685">
        <v>2</v>
      </c>
      <c r="N690" s="685">
        <v>1</v>
      </c>
      <c r="O690" s="685"/>
      <c r="P690" s="685">
        <v>1</v>
      </c>
      <c r="Q690" s="685"/>
      <c r="R690" s="685"/>
      <c r="S690" s="685"/>
      <c r="T690" s="685">
        <v>1</v>
      </c>
      <c r="U690" s="685"/>
      <c r="V690" s="685"/>
      <c r="W690" s="685"/>
      <c r="X690" s="685"/>
      <c r="Y690" s="685"/>
      <c r="Z690" s="685">
        <v>1</v>
      </c>
      <c r="AA690" s="685"/>
      <c r="AB690" s="685">
        <v>1</v>
      </c>
      <c r="AC690" s="685">
        <v>5</v>
      </c>
      <c r="AD690" s="685">
        <v>5</v>
      </c>
      <c r="AE690" s="685">
        <v>1</v>
      </c>
      <c r="AF690" s="685"/>
      <c r="AG690" s="685"/>
      <c r="AH690" s="685"/>
      <c r="AI690" s="685"/>
      <c r="AJ690" s="685"/>
      <c r="AK690" s="698"/>
    </row>
    <row r="691" spans="1:37" s="694" customFormat="1" ht="99" customHeight="1" x14ac:dyDescent="0.25">
      <c r="A691" s="685">
        <v>583</v>
      </c>
      <c r="B691" s="683" t="s">
        <v>1412</v>
      </c>
      <c r="C691" s="521" t="s">
        <v>4156</v>
      </c>
      <c r="D691" s="685"/>
      <c r="E691" s="685">
        <v>5</v>
      </c>
      <c r="F691" s="685">
        <v>1</v>
      </c>
      <c r="G691" s="685"/>
      <c r="H691" s="685"/>
      <c r="I691" s="685"/>
      <c r="J691" s="685">
        <v>1</v>
      </c>
      <c r="K691" s="685"/>
      <c r="L691" s="685">
        <v>1</v>
      </c>
      <c r="M691" s="685">
        <v>2</v>
      </c>
      <c r="N691" s="685">
        <v>1</v>
      </c>
      <c r="O691" s="685"/>
      <c r="P691" s="685">
        <v>5</v>
      </c>
      <c r="Q691" s="685"/>
      <c r="R691" s="685"/>
      <c r="S691" s="685"/>
      <c r="T691" s="685">
        <v>2</v>
      </c>
      <c r="U691" s="685"/>
      <c r="V691" s="685"/>
      <c r="W691" s="685"/>
      <c r="X691" s="685"/>
      <c r="Y691" s="685"/>
      <c r="Z691" s="685">
        <v>1</v>
      </c>
      <c r="AA691" s="685"/>
      <c r="AB691" s="685">
        <v>1</v>
      </c>
      <c r="AC691" s="685">
        <v>5</v>
      </c>
      <c r="AD691" s="685">
        <v>5</v>
      </c>
      <c r="AE691" s="685">
        <v>1</v>
      </c>
      <c r="AF691" s="685"/>
      <c r="AG691" s="685"/>
      <c r="AH691" s="685"/>
      <c r="AI691" s="685"/>
      <c r="AJ691" s="685"/>
      <c r="AK691" s="698"/>
    </row>
    <row r="692" spans="1:37" s="694" customFormat="1" ht="79.5" customHeight="1" x14ac:dyDescent="0.25">
      <c r="A692" s="685">
        <v>584</v>
      </c>
      <c r="B692" s="683" t="s">
        <v>1413</v>
      </c>
      <c r="C692" s="521" t="s">
        <v>3393</v>
      </c>
      <c r="D692" s="685"/>
      <c r="E692" s="685">
        <v>10</v>
      </c>
      <c r="F692" s="685">
        <v>1</v>
      </c>
      <c r="G692" s="685"/>
      <c r="H692" s="685"/>
      <c r="I692" s="685">
        <v>1</v>
      </c>
      <c r="J692" s="685">
        <v>1</v>
      </c>
      <c r="K692" s="685"/>
      <c r="L692" s="685">
        <v>1</v>
      </c>
      <c r="M692" s="685">
        <v>2</v>
      </c>
      <c r="N692" s="685">
        <v>2</v>
      </c>
      <c r="O692" s="685"/>
      <c r="P692" s="685">
        <v>1</v>
      </c>
      <c r="Q692" s="685"/>
      <c r="R692" s="685"/>
      <c r="S692" s="685">
        <v>1</v>
      </c>
      <c r="T692" s="685">
        <v>1</v>
      </c>
      <c r="U692" s="685"/>
      <c r="V692" s="685"/>
      <c r="W692" s="685"/>
      <c r="X692" s="685"/>
      <c r="Y692" s="685"/>
      <c r="Z692" s="685">
        <v>2</v>
      </c>
      <c r="AA692" s="685"/>
      <c r="AB692" s="685">
        <v>1</v>
      </c>
      <c r="AC692" s="685">
        <v>6</v>
      </c>
      <c r="AD692" s="685">
        <v>30</v>
      </c>
      <c r="AE692" s="685">
        <v>25</v>
      </c>
      <c r="AF692" s="685"/>
      <c r="AG692" s="685"/>
      <c r="AH692" s="685"/>
      <c r="AI692" s="685"/>
      <c r="AJ692" s="685"/>
      <c r="AK692" s="698"/>
    </row>
    <row r="693" spans="1:37" s="694" customFormat="1" ht="69.75" x14ac:dyDescent="0.25">
      <c r="A693" s="685">
        <v>585</v>
      </c>
      <c r="B693" s="683" t="s">
        <v>1414</v>
      </c>
      <c r="C693" s="521" t="s">
        <v>3394</v>
      </c>
      <c r="D693" s="685"/>
      <c r="E693" s="685">
        <v>10</v>
      </c>
      <c r="F693" s="685">
        <v>1</v>
      </c>
      <c r="G693" s="685"/>
      <c r="H693" s="685"/>
      <c r="I693" s="685"/>
      <c r="J693" s="685">
        <v>1</v>
      </c>
      <c r="K693" s="685"/>
      <c r="L693" s="685">
        <v>1</v>
      </c>
      <c r="M693" s="685">
        <v>2</v>
      </c>
      <c r="N693" s="685">
        <v>1</v>
      </c>
      <c r="O693" s="685"/>
      <c r="P693" s="685">
        <v>1</v>
      </c>
      <c r="Q693" s="685"/>
      <c r="R693" s="685"/>
      <c r="S693" s="685"/>
      <c r="T693" s="685">
        <v>1</v>
      </c>
      <c r="U693" s="685"/>
      <c r="V693" s="685"/>
      <c r="W693" s="685"/>
      <c r="X693" s="685"/>
      <c r="Y693" s="685"/>
      <c r="Z693" s="685">
        <v>3</v>
      </c>
      <c r="AA693" s="685"/>
      <c r="AB693" s="685">
        <v>1</v>
      </c>
      <c r="AC693" s="685">
        <v>5</v>
      </c>
      <c r="AD693" s="685">
        <v>5</v>
      </c>
      <c r="AE693" s="685">
        <v>1</v>
      </c>
      <c r="AF693" s="685"/>
      <c r="AG693" s="685"/>
      <c r="AH693" s="685"/>
      <c r="AI693" s="685"/>
      <c r="AJ693" s="685"/>
      <c r="AK693" s="698"/>
    </row>
    <row r="694" spans="1:37" s="694" customFormat="1" ht="69.75" x14ac:dyDescent="0.25">
      <c r="A694" s="685">
        <v>586</v>
      </c>
      <c r="B694" s="683" t="s">
        <v>1411</v>
      </c>
      <c r="C694" s="521" t="s">
        <v>3395</v>
      </c>
      <c r="D694" s="685"/>
      <c r="E694" s="685">
        <v>5</v>
      </c>
      <c r="F694" s="685">
        <v>1</v>
      </c>
      <c r="G694" s="685"/>
      <c r="H694" s="685"/>
      <c r="I694" s="685">
        <v>1</v>
      </c>
      <c r="J694" s="685">
        <v>1</v>
      </c>
      <c r="K694" s="685"/>
      <c r="L694" s="685">
        <v>1</v>
      </c>
      <c r="M694" s="685">
        <v>2</v>
      </c>
      <c r="N694" s="685">
        <v>1</v>
      </c>
      <c r="O694" s="685"/>
      <c r="P694" s="685">
        <v>5</v>
      </c>
      <c r="Q694" s="685"/>
      <c r="R694" s="685"/>
      <c r="S694" s="685"/>
      <c r="T694" s="685">
        <v>1</v>
      </c>
      <c r="U694" s="685"/>
      <c r="V694" s="685"/>
      <c r="W694" s="685"/>
      <c r="X694" s="685"/>
      <c r="Y694" s="685"/>
      <c r="Z694" s="685">
        <v>2</v>
      </c>
      <c r="AA694" s="685"/>
      <c r="AB694" s="685">
        <v>1</v>
      </c>
      <c r="AC694" s="685">
        <v>5</v>
      </c>
      <c r="AD694" s="685">
        <v>30</v>
      </c>
      <c r="AE694" s="685">
        <v>20</v>
      </c>
      <c r="AF694" s="685"/>
      <c r="AG694" s="685"/>
      <c r="AH694" s="685"/>
      <c r="AI694" s="685"/>
      <c r="AJ694" s="685"/>
      <c r="AK694" s="698"/>
    </row>
    <row r="695" spans="1:37" s="694" customFormat="1" ht="93" x14ac:dyDescent="0.25">
      <c r="A695" s="685">
        <v>587</v>
      </c>
      <c r="B695" s="683" t="s">
        <v>1415</v>
      </c>
      <c r="C695" s="521" t="s">
        <v>4153</v>
      </c>
      <c r="D695" s="685"/>
      <c r="E695" s="685">
        <v>10</v>
      </c>
      <c r="F695" s="685">
        <v>2</v>
      </c>
      <c r="G695" s="685"/>
      <c r="H695" s="685"/>
      <c r="I695" s="685"/>
      <c r="J695" s="685">
        <v>1</v>
      </c>
      <c r="K695" s="685"/>
      <c r="L695" s="685">
        <v>1</v>
      </c>
      <c r="M695" s="685">
        <v>2</v>
      </c>
      <c r="N695" s="685">
        <v>1</v>
      </c>
      <c r="O695" s="685"/>
      <c r="P695" s="685">
        <v>1</v>
      </c>
      <c r="Q695" s="685"/>
      <c r="R695" s="685"/>
      <c r="S695" s="685"/>
      <c r="T695" s="685">
        <v>1</v>
      </c>
      <c r="U695" s="685">
        <v>1</v>
      </c>
      <c r="V695" s="685"/>
      <c r="W695" s="685"/>
      <c r="X695" s="685"/>
      <c r="Y695" s="685"/>
      <c r="Z695" s="685">
        <v>1</v>
      </c>
      <c r="AA695" s="685"/>
      <c r="AB695" s="685"/>
      <c r="AC695" s="685">
        <v>5</v>
      </c>
      <c r="AD695" s="685">
        <v>5</v>
      </c>
      <c r="AE695" s="685">
        <v>1</v>
      </c>
      <c r="AF695" s="685"/>
      <c r="AG695" s="685"/>
      <c r="AH695" s="685"/>
      <c r="AI695" s="685"/>
      <c r="AJ695" s="685"/>
      <c r="AK695" s="698"/>
    </row>
    <row r="696" spans="1:37" s="694" customFormat="1" ht="46.5" x14ac:dyDescent="0.25">
      <c r="A696" s="685">
        <v>588</v>
      </c>
      <c r="B696" s="683" t="s">
        <v>4822</v>
      </c>
      <c r="C696" s="521" t="s">
        <v>3396</v>
      </c>
      <c r="D696" s="685"/>
      <c r="E696" s="685">
        <v>5</v>
      </c>
      <c r="F696" s="685">
        <v>1</v>
      </c>
      <c r="G696" s="685"/>
      <c r="H696" s="685"/>
      <c r="I696" s="685">
        <v>1</v>
      </c>
      <c r="J696" s="685"/>
      <c r="K696" s="685"/>
      <c r="L696" s="685">
        <v>1</v>
      </c>
      <c r="M696" s="685">
        <v>1</v>
      </c>
      <c r="N696" s="685">
        <v>2</v>
      </c>
      <c r="O696" s="685"/>
      <c r="P696" s="685"/>
      <c r="Q696" s="685"/>
      <c r="R696" s="685"/>
      <c r="S696" s="685">
        <v>1</v>
      </c>
      <c r="T696" s="685">
        <v>1</v>
      </c>
      <c r="U696" s="685"/>
      <c r="V696" s="685"/>
      <c r="W696" s="685">
        <v>1</v>
      </c>
      <c r="X696" s="685">
        <v>1</v>
      </c>
      <c r="Y696" s="685"/>
      <c r="Z696" s="685">
        <v>1</v>
      </c>
      <c r="AA696" s="685"/>
      <c r="AB696" s="685">
        <v>1</v>
      </c>
      <c r="AC696" s="685">
        <v>5</v>
      </c>
      <c r="AD696" s="685">
        <v>10</v>
      </c>
      <c r="AE696" s="685">
        <v>2</v>
      </c>
      <c r="AF696" s="685"/>
      <c r="AG696" s="685"/>
      <c r="AH696" s="685"/>
      <c r="AI696" s="685"/>
      <c r="AJ696" s="685"/>
      <c r="AK696" s="698"/>
    </row>
    <row r="697" spans="1:37" s="694" customFormat="1" ht="46.5" x14ac:dyDescent="0.25">
      <c r="A697" s="685">
        <v>589</v>
      </c>
      <c r="B697" s="710" t="s">
        <v>3612</v>
      </c>
      <c r="C697" s="710" t="s">
        <v>3614</v>
      </c>
      <c r="D697" s="698"/>
      <c r="E697" s="698">
        <v>5</v>
      </c>
      <c r="F697" s="698">
        <v>1</v>
      </c>
      <c r="G697" s="698"/>
      <c r="H697" s="698"/>
      <c r="I697" s="698">
        <v>1</v>
      </c>
      <c r="J697" s="698"/>
      <c r="K697" s="698"/>
      <c r="L697" s="698">
        <v>1</v>
      </c>
      <c r="M697" s="698">
        <v>2</v>
      </c>
      <c r="N697" s="698">
        <v>2</v>
      </c>
      <c r="O697" s="698"/>
      <c r="P697" s="698">
        <v>2</v>
      </c>
      <c r="Q697" s="698"/>
      <c r="R697" s="698"/>
      <c r="S697" s="698"/>
      <c r="T697" s="698">
        <v>1</v>
      </c>
      <c r="U697" s="698">
        <v>1</v>
      </c>
      <c r="V697" s="698">
        <v>2</v>
      </c>
      <c r="W697" s="698">
        <v>4</v>
      </c>
      <c r="X697" s="698"/>
      <c r="Y697" s="698"/>
      <c r="Z697" s="698"/>
      <c r="AA697" s="698"/>
      <c r="AB697" s="698"/>
      <c r="AC697" s="698">
        <v>10</v>
      </c>
      <c r="AD697" s="698">
        <v>20</v>
      </c>
      <c r="AE697" s="698">
        <v>3</v>
      </c>
      <c r="AF697" s="698"/>
      <c r="AG697" s="698"/>
      <c r="AH697" s="698"/>
      <c r="AI697" s="698"/>
      <c r="AJ697" s="698"/>
      <c r="AK697" s="698"/>
    </row>
    <row r="698" spans="1:37" s="694" customFormat="1" ht="46.5" x14ac:dyDescent="0.25">
      <c r="A698" s="685">
        <v>590</v>
      </c>
      <c r="B698" s="710" t="s">
        <v>3613</v>
      </c>
      <c r="C698" s="710" t="s">
        <v>3615</v>
      </c>
      <c r="D698" s="698"/>
      <c r="E698" s="698">
        <v>5</v>
      </c>
      <c r="F698" s="698">
        <v>1</v>
      </c>
      <c r="G698" s="698"/>
      <c r="H698" s="698"/>
      <c r="I698" s="698"/>
      <c r="J698" s="698"/>
      <c r="K698" s="698"/>
      <c r="L698" s="698">
        <v>1</v>
      </c>
      <c r="M698" s="698">
        <v>2</v>
      </c>
      <c r="N698" s="698"/>
      <c r="O698" s="698"/>
      <c r="P698" s="698">
        <v>1</v>
      </c>
      <c r="Q698" s="698"/>
      <c r="R698" s="698"/>
      <c r="S698" s="698"/>
      <c r="T698" s="698"/>
      <c r="U698" s="698"/>
      <c r="V698" s="698"/>
      <c r="W698" s="698">
        <v>1</v>
      </c>
      <c r="X698" s="698">
        <v>1</v>
      </c>
      <c r="Y698" s="698"/>
      <c r="Z698" s="698"/>
      <c r="AA698" s="698"/>
      <c r="AB698" s="698"/>
      <c r="AC698" s="698">
        <v>5</v>
      </c>
      <c r="AD698" s="698">
        <v>10</v>
      </c>
      <c r="AE698" s="698">
        <v>5</v>
      </c>
      <c r="AF698" s="698"/>
      <c r="AG698" s="698"/>
      <c r="AH698" s="698"/>
      <c r="AI698" s="698"/>
      <c r="AJ698" s="698"/>
      <c r="AK698" s="698"/>
    </row>
    <row r="699" spans="1:37" s="694" customFormat="1" ht="46.5" x14ac:dyDescent="0.25">
      <c r="A699" s="685">
        <v>591</v>
      </c>
      <c r="B699" s="710" t="s">
        <v>3613</v>
      </c>
      <c r="C699" s="710" t="s">
        <v>3616</v>
      </c>
      <c r="D699" s="698"/>
      <c r="E699" s="698">
        <v>5</v>
      </c>
      <c r="F699" s="698">
        <v>1</v>
      </c>
      <c r="G699" s="698"/>
      <c r="H699" s="698"/>
      <c r="I699" s="698"/>
      <c r="J699" s="698"/>
      <c r="K699" s="698"/>
      <c r="L699" s="698">
        <v>1</v>
      </c>
      <c r="M699" s="698">
        <v>2</v>
      </c>
      <c r="N699" s="698"/>
      <c r="O699" s="698"/>
      <c r="P699" s="698">
        <v>1</v>
      </c>
      <c r="Q699" s="698"/>
      <c r="R699" s="698"/>
      <c r="S699" s="698"/>
      <c r="T699" s="698"/>
      <c r="U699" s="698"/>
      <c r="V699" s="698"/>
      <c r="W699" s="698">
        <v>1</v>
      </c>
      <c r="X699" s="698">
        <v>1</v>
      </c>
      <c r="Y699" s="698"/>
      <c r="Z699" s="698"/>
      <c r="AA699" s="698"/>
      <c r="AB699" s="698"/>
      <c r="AC699" s="698">
        <v>5</v>
      </c>
      <c r="AD699" s="698">
        <v>10</v>
      </c>
      <c r="AE699" s="698">
        <v>5</v>
      </c>
      <c r="AF699" s="698"/>
      <c r="AG699" s="698"/>
      <c r="AH699" s="698"/>
      <c r="AI699" s="698"/>
      <c r="AJ699" s="698"/>
      <c r="AK699" s="698"/>
    </row>
    <row r="700" spans="1:37" s="694" customFormat="1" ht="116.25" x14ac:dyDescent="0.25">
      <c r="A700" s="685">
        <v>592</v>
      </c>
      <c r="B700" s="683" t="s">
        <v>3612</v>
      </c>
      <c r="C700" s="521" t="s">
        <v>5262</v>
      </c>
      <c r="D700" s="698"/>
      <c r="E700" s="698">
        <v>5</v>
      </c>
      <c r="F700" s="698">
        <v>1</v>
      </c>
      <c r="G700" s="698"/>
      <c r="H700" s="698"/>
      <c r="I700" s="698">
        <v>1</v>
      </c>
      <c r="J700" s="698"/>
      <c r="K700" s="698"/>
      <c r="L700" s="698">
        <v>1</v>
      </c>
      <c r="M700" s="698">
        <v>2</v>
      </c>
      <c r="N700" s="698">
        <v>2</v>
      </c>
      <c r="O700" s="698"/>
      <c r="P700" s="698">
        <v>2</v>
      </c>
      <c r="Q700" s="698"/>
      <c r="R700" s="698"/>
      <c r="S700" s="698"/>
      <c r="T700" s="698">
        <v>1</v>
      </c>
      <c r="U700" s="698">
        <v>1</v>
      </c>
      <c r="V700" s="698">
        <v>2</v>
      </c>
      <c r="W700" s="698">
        <v>4</v>
      </c>
      <c r="X700" s="698"/>
      <c r="Y700" s="698"/>
      <c r="Z700" s="698"/>
      <c r="AA700" s="698"/>
      <c r="AB700" s="698"/>
      <c r="AC700" s="698">
        <v>10</v>
      </c>
      <c r="AD700" s="698">
        <v>20</v>
      </c>
      <c r="AE700" s="698">
        <v>3</v>
      </c>
      <c r="AF700" s="698"/>
      <c r="AG700" s="698"/>
      <c r="AH700" s="698"/>
      <c r="AI700" s="698"/>
      <c r="AJ700" s="698"/>
      <c r="AK700" s="698"/>
    </row>
    <row r="701" spans="1:37" s="694" customFormat="1" ht="46.5" x14ac:dyDescent="0.25">
      <c r="A701" s="685">
        <v>593</v>
      </c>
      <c r="B701" s="702" t="s">
        <v>3613</v>
      </c>
      <c r="C701" s="521" t="s">
        <v>5264</v>
      </c>
      <c r="D701" s="685"/>
      <c r="E701" s="685">
        <v>5</v>
      </c>
      <c r="F701" s="685">
        <v>1</v>
      </c>
      <c r="G701" s="685"/>
      <c r="H701" s="685"/>
      <c r="I701" s="685"/>
      <c r="J701" s="685"/>
      <c r="K701" s="685"/>
      <c r="L701" s="685">
        <v>1</v>
      </c>
      <c r="M701" s="685">
        <v>2</v>
      </c>
      <c r="N701" s="685"/>
      <c r="O701" s="685"/>
      <c r="P701" s="685">
        <v>1</v>
      </c>
      <c r="Q701" s="685"/>
      <c r="R701" s="685"/>
      <c r="S701" s="685"/>
      <c r="T701" s="685"/>
      <c r="U701" s="685"/>
      <c r="V701" s="685"/>
      <c r="W701" s="685">
        <v>1</v>
      </c>
      <c r="X701" s="685">
        <v>1</v>
      </c>
      <c r="Y701" s="685"/>
      <c r="Z701" s="685"/>
      <c r="AA701" s="685"/>
      <c r="AB701" s="685"/>
      <c r="AC701" s="685">
        <v>5</v>
      </c>
      <c r="AD701" s="685">
        <v>10</v>
      </c>
      <c r="AE701" s="685">
        <v>5</v>
      </c>
      <c r="AF701" s="685"/>
      <c r="AG701" s="685"/>
      <c r="AH701" s="685"/>
      <c r="AI701" s="685"/>
      <c r="AJ701" s="685"/>
      <c r="AK701" s="685"/>
    </row>
    <row r="702" spans="1:37" s="694" customFormat="1" ht="46.5" x14ac:dyDescent="0.25">
      <c r="A702" s="685">
        <v>594</v>
      </c>
      <c r="B702" s="702" t="s">
        <v>3613</v>
      </c>
      <c r="C702" s="521" t="s">
        <v>5263</v>
      </c>
      <c r="D702" s="685"/>
      <c r="E702" s="685">
        <v>5</v>
      </c>
      <c r="F702" s="685">
        <v>1</v>
      </c>
      <c r="G702" s="685"/>
      <c r="H702" s="685"/>
      <c r="I702" s="685"/>
      <c r="J702" s="685"/>
      <c r="K702" s="685"/>
      <c r="L702" s="685">
        <v>1</v>
      </c>
      <c r="M702" s="685">
        <v>2</v>
      </c>
      <c r="N702" s="685"/>
      <c r="O702" s="685"/>
      <c r="P702" s="685">
        <v>1</v>
      </c>
      <c r="Q702" s="685"/>
      <c r="R702" s="685"/>
      <c r="S702" s="685"/>
      <c r="T702" s="685"/>
      <c r="U702" s="685"/>
      <c r="V702" s="685"/>
      <c r="W702" s="685">
        <v>1</v>
      </c>
      <c r="X702" s="685">
        <v>1</v>
      </c>
      <c r="Y702" s="685"/>
      <c r="Z702" s="685"/>
      <c r="AA702" s="685"/>
      <c r="AB702" s="685"/>
      <c r="AC702" s="685">
        <v>5</v>
      </c>
      <c r="AD702" s="685">
        <v>10</v>
      </c>
      <c r="AE702" s="685">
        <v>5</v>
      </c>
      <c r="AF702" s="685"/>
      <c r="AG702" s="685"/>
      <c r="AH702" s="685"/>
      <c r="AI702" s="685"/>
      <c r="AJ702" s="685"/>
      <c r="AK702" s="685"/>
    </row>
    <row r="703" spans="1:37" s="697" customFormat="1" ht="22.5" x14ac:dyDescent="0.25">
      <c r="A703" s="874"/>
      <c r="B703" s="871"/>
      <c r="C703" s="695" t="s">
        <v>97</v>
      </c>
      <c r="D703" s="696"/>
      <c r="E703" s="696">
        <f>SUM(E673:E702)</f>
        <v>195</v>
      </c>
      <c r="F703" s="696">
        <f t="shared" ref="F703:AK703" si="68">SUM(F673:F702)</f>
        <v>31</v>
      </c>
      <c r="G703" s="696">
        <f t="shared" si="68"/>
        <v>0</v>
      </c>
      <c r="H703" s="696">
        <f t="shared" si="68"/>
        <v>0</v>
      </c>
      <c r="I703" s="696">
        <f t="shared" si="68"/>
        <v>9</v>
      </c>
      <c r="J703" s="696">
        <f t="shared" si="68"/>
        <v>26</v>
      </c>
      <c r="K703" s="696">
        <f t="shared" si="68"/>
        <v>0</v>
      </c>
      <c r="L703" s="696">
        <f t="shared" si="68"/>
        <v>34</v>
      </c>
      <c r="M703" s="696">
        <f t="shared" si="68"/>
        <v>59</v>
      </c>
      <c r="N703" s="696">
        <f t="shared" si="68"/>
        <v>29</v>
      </c>
      <c r="O703" s="696">
        <f t="shared" si="68"/>
        <v>0</v>
      </c>
      <c r="P703" s="696">
        <f t="shared" si="68"/>
        <v>60</v>
      </c>
      <c r="Q703" s="696">
        <f t="shared" si="68"/>
        <v>0</v>
      </c>
      <c r="R703" s="696">
        <f t="shared" si="68"/>
        <v>0</v>
      </c>
      <c r="S703" s="696">
        <f t="shared" si="68"/>
        <v>14</v>
      </c>
      <c r="T703" s="696">
        <f t="shared" si="68"/>
        <v>21</v>
      </c>
      <c r="U703" s="696">
        <f t="shared" si="68"/>
        <v>3</v>
      </c>
      <c r="V703" s="696">
        <f t="shared" si="68"/>
        <v>4</v>
      </c>
      <c r="W703" s="696">
        <f t="shared" si="68"/>
        <v>15</v>
      </c>
      <c r="X703" s="696">
        <f t="shared" si="68"/>
        <v>7</v>
      </c>
      <c r="Y703" s="696">
        <f t="shared" si="68"/>
        <v>0</v>
      </c>
      <c r="Z703" s="696">
        <f t="shared" si="68"/>
        <v>29</v>
      </c>
      <c r="AA703" s="696">
        <f t="shared" si="68"/>
        <v>0</v>
      </c>
      <c r="AB703" s="696">
        <f t="shared" si="68"/>
        <v>21</v>
      </c>
      <c r="AC703" s="696">
        <f t="shared" si="68"/>
        <v>192</v>
      </c>
      <c r="AD703" s="696">
        <f t="shared" si="68"/>
        <v>317</v>
      </c>
      <c r="AE703" s="696">
        <f t="shared" si="68"/>
        <v>146</v>
      </c>
      <c r="AF703" s="696">
        <f t="shared" si="68"/>
        <v>0</v>
      </c>
      <c r="AG703" s="696">
        <f t="shared" si="68"/>
        <v>0</v>
      </c>
      <c r="AH703" s="696">
        <f t="shared" si="68"/>
        <v>0</v>
      </c>
      <c r="AI703" s="696">
        <f t="shared" si="68"/>
        <v>0</v>
      </c>
      <c r="AJ703" s="696">
        <f t="shared" si="68"/>
        <v>0</v>
      </c>
      <c r="AK703" s="696">
        <f t="shared" si="68"/>
        <v>1</v>
      </c>
    </row>
    <row r="704" spans="1:37" s="694" customFormat="1" ht="23.25" x14ac:dyDescent="0.25">
      <c r="A704" s="875"/>
      <c r="B704" s="872"/>
      <c r="C704" s="521" t="s">
        <v>3060</v>
      </c>
      <c r="D704" s="685">
        <v>15</v>
      </c>
      <c r="E704" s="685">
        <v>80</v>
      </c>
      <c r="F704" s="685">
        <v>17</v>
      </c>
      <c r="G704" s="685">
        <v>0</v>
      </c>
      <c r="H704" s="685">
        <v>0</v>
      </c>
      <c r="I704" s="685">
        <v>2</v>
      </c>
      <c r="J704" s="685">
        <v>0</v>
      </c>
      <c r="K704" s="685">
        <v>0</v>
      </c>
      <c r="L704" s="685">
        <v>20</v>
      </c>
      <c r="M704" s="685">
        <v>8</v>
      </c>
      <c r="N704" s="685">
        <v>0</v>
      </c>
      <c r="O704" s="685">
        <v>0</v>
      </c>
      <c r="P704" s="685">
        <v>0</v>
      </c>
      <c r="Q704" s="685">
        <v>0</v>
      </c>
      <c r="R704" s="685">
        <v>0</v>
      </c>
      <c r="S704" s="685">
        <v>0</v>
      </c>
      <c r="T704" s="685">
        <v>4</v>
      </c>
      <c r="U704" s="685">
        <v>16</v>
      </c>
      <c r="V704" s="685">
        <v>2</v>
      </c>
      <c r="W704" s="685">
        <v>4</v>
      </c>
      <c r="X704" s="685">
        <v>5</v>
      </c>
      <c r="Y704" s="685">
        <v>0</v>
      </c>
      <c r="Z704" s="685">
        <v>1</v>
      </c>
      <c r="AA704" s="685">
        <v>0</v>
      </c>
      <c r="AB704" s="685">
        <v>10</v>
      </c>
      <c r="AC704" s="685">
        <v>5</v>
      </c>
      <c r="AD704" s="685">
        <v>15</v>
      </c>
      <c r="AE704" s="685">
        <v>20</v>
      </c>
      <c r="AF704" s="685">
        <v>0</v>
      </c>
      <c r="AG704" s="685">
        <v>0</v>
      </c>
      <c r="AH704" s="685">
        <v>0</v>
      </c>
      <c r="AI704" s="685">
        <v>0</v>
      </c>
      <c r="AJ704" s="685">
        <v>0</v>
      </c>
      <c r="AK704" s="698">
        <v>0</v>
      </c>
    </row>
    <row r="705" spans="1:37" s="697" customFormat="1" ht="22.5" x14ac:dyDescent="0.25">
      <c r="A705" s="876"/>
      <c r="B705" s="873"/>
      <c r="C705" s="695" t="s">
        <v>474</v>
      </c>
      <c r="D705" s="696">
        <v>15</v>
      </c>
      <c r="E705" s="696">
        <f t="shared" ref="E705:AK705" si="69">E704+E703</f>
        <v>275</v>
      </c>
      <c r="F705" s="696">
        <f t="shared" si="69"/>
        <v>48</v>
      </c>
      <c r="G705" s="696">
        <f t="shared" si="69"/>
        <v>0</v>
      </c>
      <c r="H705" s="696">
        <f t="shared" si="69"/>
        <v>0</v>
      </c>
      <c r="I705" s="696">
        <f t="shared" si="69"/>
        <v>11</v>
      </c>
      <c r="J705" s="696">
        <f t="shared" si="69"/>
        <v>26</v>
      </c>
      <c r="K705" s="696">
        <f t="shared" si="69"/>
        <v>0</v>
      </c>
      <c r="L705" s="696">
        <f t="shared" si="69"/>
        <v>54</v>
      </c>
      <c r="M705" s="696">
        <f t="shared" si="69"/>
        <v>67</v>
      </c>
      <c r="N705" s="696">
        <f t="shared" si="69"/>
        <v>29</v>
      </c>
      <c r="O705" s="696">
        <f t="shared" si="69"/>
        <v>0</v>
      </c>
      <c r="P705" s="696">
        <f t="shared" si="69"/>
        <v>60</v>
      </c>
      <c r="Q705" s="696">
        <f t="shared" si="69"/>
        <v>0</v>
      </c>
      <c r="R705" s="696">
        <f t="shared" si="69"/>
        <v>0</v>
      </c>
      <c r="S705" s="696">
        <f t="shared" si="69"/>
        <v>14</v>
      </c>
      <c r="T705" s="696">
        <f t="shared" si="69"/>
        <v>25</v>
      </c>
      <c r="U705" s="696">
        <f t="shared" si="69"/>
        <v>19</v>
      </c>
      <c r="V705" s="696">
        <f t="shared" si="69"/>
        <v>6</v>
      </c>
      <c r="W705" s="696">
        <f t="shared" si="69"/>
        <v>19</v>
      </c>
      <c r="X705" s="696">
        <f t="shared" si="69"/>
        <v>12</v>
      </c>
      <c r="Y705" s="696">
        <f t="shared" si="69"/>
        <v>0</v>
      </c>
      <c r="Z705" s="696">
        <f t="shared" si="69"/>
        <v>30</v>
      </c>
      <c r="AA705" s="696">
        <f t="shared" si="69"/>
        <v>0</v>
      </c>
      <c r="AB705" s="696">
        <f t="shared" si="69"/>
        <v>31</v>
      </c>
      <c r="AC705" s="696">
        <f t="shared" si="69"/>
        <v>197</v>
      </c>
      <c r="AD705" s="696">
        <f t="shared" si="69"/>
        <v>332</v>
      </c>
      <c r="AE705" s="696">
        <f t="shared" si="69"/>
        <v>166</v>
      </c>
      <c r="AF705" s="696">
        <f t="shared" si="69"/>
        <v>0</v>
      </c>
      <c r="AG705" s="696">
        <f t="shared" si="69"/>
        <v>0</v>
      </c>
      <c r="AH705" s="696">
        <f t="shared" si="69"/>
        <v>0</v>
      </c>
      <c r="AI705" s="696">
        <f t="shared" si="69"/>
        <v>0</v>
      </c>
      <c r="AJ705" s="696">
        <f t="shared" si="69"/>
        <v>0</v>
      </c>
      <c r="AK705" s="699">
        <f t="shared" si="69"/>
        <v>1</v>
      </c>
    </row>
    <row r="706" spans="1:37" s="694" customFormat="1" ht="69.75" x14ac:dyDescent="0.25">
      <c r="A706" s="685">
        <v>595</v>
      </c>
      <c r="B706" s="683" t="s">
        <v>3397</v>
      </c>
      <c r="C706" s="521" t="s">
        <v>3409</v>
      </c>
      <c r="D706" s="685"/>
      <c r="E706" s="685">
        <v>5</v>
      </c>
      <c r="F706" s="685">
        <v>1</v>
      </c>
      <c r="G706" s="685"/>
      <c r="H706" s="685"/>
      <c r="I706" s="685"/>
      <c r="J706" s="685">
        <v>1</v>
      </c>
      <c r="K706" s="685"/>
      <c r="L706" s="685">
        <v>1</v>
      </c>
      <c r="M706" s="685">
        <v>2</v>
      </c>
      <c r="N706" s="685">
        <v>1</v>
      </c>
      <c r="O706" s="685"/>
      <c r="P706" s="685">
        <v>1</v>
      </c>
      <c r="Q706" s="685"/>
      <c r="R706" s="685"/>
      <c r="S706" s="685">
        <v>1</v>
      </c>
      <c r="T706" s="685"/>
      <c r="U706" s="685"/>
      <c r="V706" s="685"/>
      <c r="W706" s="685"/>
      <c r="X706" s="685"/>
      <c r="Y706" s="685"/>
      <c r="Z706" s="685">
        <v>1</v>
      </c>
      <c r="AA706" s="685"/>
      <c r="AB706" s="685">
        <v>1</v>
      </c>
      <c r="AC706" s="685">
        <v>5</v>
      </c>
      <c r="AD706" s="685">
        <v>5</v>
      </c>
      <c r="AE706" s="685">
        <v>1</v>
      </c>
      <c r="AF706" s="685"/>
      <c r="AG706" s="685"/>
      <c r="AH706" s="685"/>
      <c r="AI706" s="685"/>
      <c r="AJ706" s="685"/>
      <c r="AK706" s="698"/>
    </row>
    <row r="707" spans="1:37" s="694" customFormat="1" ht="165" customHeight="1" x14ac:dyDescent="0.25">
      <c r="A707" s="685">
        <v>596</v>
      </c>
      <c r="B707" s="709" t="s">
        <v>420</v>
      </c>
      <c r="C707" s="710" t="s">
        <v>4157</v>
      </c>
      <c r="D707" s="698"/>
      <c r="E707" s="698">
        <v>5</v>
      </c>
      <c r="F707" s="698">
        <v>1</v>
      </c>
      <c r="G707" s="698"/>
      <c r="H707" s="698"/>
      <c r="I707" s="698"/>
      <c r="J707" s="698">
        <v>1</v>
      </c>
      <c r="K707" s="698"/>
      <c r="L707" s="698">
        <v>1</v>
      </c>
      <c r="M707" s="698">
        <v>2</v>
      </c>
      <c r="N707" s="698">
        <v>1</v>
      </c>
      <c r="O707" s="698"/>
      <c r="P707" s="698">
        <v>1</v>
      </c>
      <c r="Q707" s="698"/>
      <c r="R707" s="698"/>
      <c r="S707" s="698">
        <v>1</v>
      </c>
      <c r="T707" s="698"/>
      <c r="U707" s="698"/>
      <c r="V707" s="698"/>
      <c r="W707" s="698"/>
      <c r="X707" s="698"/>
      <c r="Y707" s="698"/>
      <c r="Z707" s="698">
        <v>1</v>
      </c>
      <c r="AA707" s="698"/>
      <c r="AB707" s="698"/>
      <c r="AC707" s="698">
        <v>5</v>
      </c>
      <c r="AD707" s="698">
        <v>5</v>
      </c>
      <c r="AE707" s="698">
        <v>1</v>
      </c>
      <c r="AF707" s="698"/>
      <c r="AG707" s="698"/>
      <c r="AH707" s="698"/>
      <c r="AI707" s="698"/>
      <c r="AJ707" s="698"/>
      <c r="AK707" s="698"/>
    </row>
    <row r="708" spans="1:37" s="694" customFormat="1" ht="124.5" customHeight="1" x14ac:dyDescent="0.25">
      <c r="A708" s="685">
        <v>597</v>
      </c>
      <c r="B708" s="683" t="s">
        <v>2851</v>
      </c>
      <c r="C708" s="710" t="s">
        <v>3617</v>
      </c>
      <c r="D708" s="698"/>
      <c r="E708" s="698">
        <v>5</v>
      </c>
      <c r="F708" s="698">
        <v>1</v>
      </c>
      <c r="G708" s="698"/>
      <c r="H708" s="698"/>
      <c r="I708" s="698"/>
      <c r="J708" s="698">
        <v>1</v>
      </c>
      <c r="K708" s="698"/>
      <c r="L708" s="698">
        <v>1</v>
      </c>
      <c r="M708" s="698">
        <v>2</v>
      </c>
      <c r="N708" s="698">
        <v>1</v>
      </c>
      <c r="O708" s="698"/>
      <c r="P708" s="698">
        <v>1</v>
      </c>
      <c r="Q708" s="698"/>
      <c r="R708" s="698"/>
      <c r="S708" s="698"/>
      <c r="T708" s="698">
        <v>1</v>
      </c>
      <c r="U708" s="698"/>
      <c r="V708" s="698"/>
      <c r="W708" s="698"/>
      <c r="X708" s="698"/>
      <c r="Y708" s="698"/>
      <c r="Z708" s="698">
        <v>1</v>
      </c>
      <c r="AA708" s="698"/>
      <c r="AB708" s="698"/>
      <c r="AC708" s="698">
        <v>5</v>
      </c>
      <c r="AD708" s="698">
        <v>5</v>
      </c>
      <c r="AE708" s="698">
        <v>1</v>
      </c>
      <c r="AF708" s="698"/>
      <c r="AG708" s="698"/>
      <c r="AH708" s="698"/>
      <c r="AI708" s="698"/>
      <c r="AJ708" s="698"/>
      <c r="AK708" s="698"/>
    </row>
    <row r="709" spans="1:37" s="694" customFormat="1" ht="69.75" x14ac:dyDescent="0.25">
      <c r="A709" s="685">
        <v>598</v>
      </c>
      <c r="B709" s="683" t="s">
        <v>5265</v>
      </c>
      <c r="C709" s="521" t="s">
        <v>3410</v>
      </c>
      <c r="D709" s="685"/>
      <c r="E709" s="685">
        <v>5</v>
      </c>
      <c r="F709" s="685">
        <v>1</v>
      </c>
      <c r="G709" s="685"/>
      <c r="H709" s="685"/>
      <c r="I709" s="685"/>
      <c r="J709" s="685">
        <v>1</v>
      </c>
      <c r="K709" s="685"/>
      <c r="L709" s="685">
        <v>1</v>
      </c>
      <c r="M709" s="685">
        <v>2</v>
      </c>
      <c r="N709" s="685">
        <v>1</v>
      </c>
      <c r="O709" s="685"/>
      <c r="P709" s="685">
        <v>1</v>
      </c>
      <c r="Q709" s="685"/>
      <c r="R709" s="685"/>
      <c r="S709" s="685"/>
      <c r="T709" s="685">
        <v>1</v>
      </c>
      <c r="U709" s="685"/>
      <c r="V709" s="685"/>
      <c r="W709" s="685"/>
      <c r="X709" s="685"/>
      <c r="Y709" s="685"/>
      <c r="Z709" s="685">
        <v>1</v>
      </c>
      <c r="AA709" s="685"/>
      <c r="AB709" s="685"/>
      <c r="AC709" s="685">
        <v>5</v>
      </c>
      <c r="AD709" s="685">
        <v>5</v>
      </c>
      <c r="AE709" s="685">
        <v>1</v>
      </c>
      <c r="AF709" s="685"/>
      <c r="AG709" s="685"/>
      <c r="AH709" s="685"/>
      <c r="AI709" s="685"/>
      <c r="AJ709" s="685"/>
      <c r="AK709" s="698"/>
    </row>
    <row r="710" spans="1:37" s="694" customFormat="1" ht="69.75" x14ac:dyDescent="0.25">
      <c r="A710" s="685">
        <v>599</v>
      </c>
      <c r="B710" s="683" t="s">
        <v>2849</v>
      </c>
      <c r="C710" s="521" t="s">
        <v>3411</v>
      </c>
      <c r="D710" s="685"/>
      <c r="E710" s="685">
        <v>7</v>
      </c>
      <c r="F710" s="685">
        <v>1</v>
      </c>
      <c r="G710" s="685"/>
      <c r="H710" s="685"/>
      <c r="I710" s="685">
        <v>1</v>
      </c>
      <c r="J710" s="685">
        <v>1</v>
      </c>
      <c r="K710" s="685"/>
      <c r="L710" s="685">
        <v>2</v>
      </c>
      <c r="M710" s="685">
        <v>3</v>
      </c>
      <c r="N710" s="685">
        <v>3</v>
      </c>
      <c r="O710" s="685"/>
      <c r="P710" s="685">
        <v>3</v>
      </c>
      <c r="Q710" s="685"/>
      <c r="R710" s="685"/>
      <c r="S710" s="685"/>
      <c r="T710" s="685">
        <v>2</v>
      </c>
      <c r="U710" s="685"/>
      <c r="V710" s="685"/>
      <c r="W710" s="685"/>
      <c r="X710" s="685">
        <v>1</v>
      </c>
      <c r="Y710" s="685"/>
      <c r="Z710" s="685">
        <v>1</v>
      </c>
      <c r="AA710" s="685"/>
      <c r="AB710" s="685">
        <v>1</v>
      </c>
      <c r="AC710" s="685">
        <v>10</v>
      </c>
      <c r="AD710" s="685">
        <v>20</v>
      </c>
      <c r="AE710" s="685">
        <v>5</v>
      </c>
      <c r="AF710" s="685"/>
      <c r="AG710" s="685"/>
      <c r="AH710" s="685"/>
      <c r="AI710" s="685"/>
      <c r="AJ710" s="685"/>
      <c r="AK710" s="698"/>
    </row>
    <row r="711" spans="1:37" s="694" customFormat="1" ht="118.5" customHeight="1" x14ac:dyDescent="0.25">
      <c r="A711" s="685">
        <v>600</v>
      </c>
      <c r="B711" s="683" t="s">
        <v>2849</v>
      </c>
      <c r="C711" s="521" t="s">
        <v>3412</v>
      </c>
      <c r="D711" s="685"/>
      <c r="E711" s="685">
        <v>7</v>
      </c>
      <c r="F711" s="685">
        <v>1</v>
      </c>
      <c r="G711" s="685"/>
      <c r="H711" s="685"/>
      <c r="I711" s="685"/>
      <c r="J711" s="685"/>
      <c r="K711" s="685"/>
      <c r="L711" s="685"/>
      <c r="M711" s="685"/>
      <c r="N711" s="685"/>
      <c r="O711" s="685"/>
      <c r="P711" s="685"/>
      <c r="Q711" s="685"/>
      <c r="R711" s="685"/>
      <c r="S711" s="685"/>
      <c r="T711" s="685"/>
      <c r="U711" s="685"/>
      <c r="V711" s="685"/>
      <c r="W711" s="685"/>
      <c r="X711" s="685"/>
      <c r="Y711" s="685"/>
      <c r="Z711" s="685"/>
      <c r="AA711" s="685"/>
      <c r="AB711" s="685"/>
      <c r="AC711" s="685"/>
      <c r="AD711" s="685"/>
      <c r="AE711" s="685"/>
      <c r="AF711" s="685"/>
      <c r="AG711" s="685"/>
      <c r="AH711" s="685"/>
      <c r="AI711" s="685"/>
      <c r="AJ711" s="685"/>
      <c r="AK711" s="698"/>
    </row>
    <row r="712" spans="1:37" s="694" customFormat="1" ht="93.75" customHeight="1" x14ac:dyDescent="0.25">
      <c r="A712" s="685">
        <v>601</v>
      </c>
      <c r="B712" s="683" t="s">
        <v>3398</v>
      </c>
      <c r="C712" s="521" t="s">
        <v>4519</v>
      </c>
      <c r="D712" s="685"/>
      <c r="E712" s="685">
        <v>5</v>
      </c>
      <c r="F712" s="685">
        <v>1</v>
      </c>
      <c r="G712" s="685"/>
      <c r="H712" s="685"/>
      <c r="I712" s="685"/>
      <c r="J712" s="685">
        <v>1</v>
      </c>
      <c r="K712" s="685"/>
      <c r="L712" s="685">
        <v>1</v>
      </c>
      <c r="M712" s="685">
        <v>2</v>
      </c>
      <c r="N712" s="685">
        <v>1</v>
      </c>
      <c r="O712" s="685"/>
      <c r="P712" s="685">
        <v>1</v>
      </c>
      <c r="Q712" s="685"/>
      <c r="R712" s="685"/>
      <c r="S712" s="685">
        <v>1</v>
      </c>
      <c r="T712" s="685"/>
      <c r="U712" s="685"/>
      <c r="V712" s="685"/>
      <c r="W712" s="685"/>
      <c r="X712" s="685">
        <v>1</v>
      </c>
      <c r="Y712" s="685"/>
      <c r="Z712" s="685"/>
      <c r="AA712" s="685"/>
      <c r="AB712" s="685">
        <v>1</v>
      </c>
      <c r="AC712" s="685">
        <v>5</v>
      </c>
      <c r="AD712" s="685">
        <v>5</v>
      </c>
      <c r="AE712" s="685">
        <v>1</v>
      </c>
      <c r="AF712" s="685"/>
      <c r="AG712" s="685"/>
      <c r="AH712" s="685"/>
      <c r="AI712" s="685"/>
      <c r="AJ712" s="685"/>
      <c r="AK712" s="698"/>
    </row>
    <row r="713" spans="1:37" s="694" customFormat="1" ht="72.75" customHeight="1" x14ac:dyDescent="0.25">
      <c r="A713" s="685">
        <v>602</v>
      </c>
      <c r="B713" s="683" t="s">
        <v>2850</v>
      </c>
      <c r="C713" s="521" t="s">
        <v>3413</v>
      </c>
      <c r="D713" s="685"/>
      <c r="E713" s="685">
        <v>5</v>
      </c>
      <c r="F713" s="685">
        <v>1</v>
      </c>
      <c r="G713" s="685"/>
      <c r="H713" s="685"/>
      <c r="I713" s="685"/>
      <c r="J713" s="685">
        <v>1</v>
      </c>
      <c r="K713" s="685"/>
      <c r="L713" s="685">
        <v>1</v>
      </c>
      <c r="M713" s="685">
        <v>2</v>
      </c>
      <c r="N713" s="685">
        <v>1</v>
      </c>
      <c r="O713" s="685"/>
      <c r="P713" s="685">
        <v>1</v>
      </c>
      <c r="Q713" s="685"/>
      <c r="R713" s="685"/>
      <c r="S713" s="685">
        <v>1</v>
      </c>
      <c r="T713" s="685"/>
      <c r="U713" s="685"/>
      <c r="V713" s="685"/>
      <c r="W713" s="685"/>
      <c r="X713" s="685">
        <v>1</v>
      </c>
      <c r="Y713" s="685"/>
      <c r="Z713" s="685"/>
      <c r="AA713" s="685"/>
      <c r="AB713" s="685">
        <v>1</v>
      </c>
      <c r="AC713" s="685">
        <v>5</v>
      </c>
      <c r="AD713" s="685">
        <v>5</v>
      </c>
      <c r="AE713" s="685">
        <v>1</v>
      </c>
      <c r="AF713" s="685"/>
      <c r="AG713" s="685"/>
      <c r="AH713" s="685"/>
      <c r="AI713" s="685"/>
      <c r="AJ713" s="685"/>
      <c r="AK713" s="698"/>
    </row>
    <row r="714" spans="1:37" s="694" customFormat="1" ht="116.25" x14ac:dyDescent="0.25">
      <c r="A714" s="685">
        <v>603</v>
      </c>
      <c r="B714" s="683" t="s">
        <v>2851</v>
      </c>
      <c r="C714" s="521" t="s">
        <v>3414</v>
      </c>
      <c r="D714" s="685"/>
      <c r="E714" s="685">
        <v>10</v>
      </c>
      <c r="F714" s="685">
        <v>1</v>
      </c>
      <c r="G714" s="685"/>
      <c r="H714" s="685"/>
      <c r="I714" s="685"/>
      <c r="J714" s="685">
        <v>1</v>
      </c>
      <c r="K714" s="685"/>
      <c r="L714" s="685">
        <v>2</v>
      </c>
      <c r="M714" s="685">
        <v>2</v>
      </c>
      <c r="N714" s="685">
        <v>2</v>
      </c>
      <c r="O714" s="685"/>
      <c r="P714" s="685">
        <v>2</v>
      </c>
      <c r="Q714" s="685"/>
      <c r="R714" s="685"/>
      <c r="S714" s="685">
        <v>1</v>
      </c>
      <c r="T714" s="685">
        <v>1</v>
      </c>
      <c r="U714" s="685"/>
      <c r="V714" s="685"/>
      <c r="W714" s="685"/>
      <c r="X714" s="685">
        <v>1</v>
      </c>
      <c r="Y714" s="685"/>
      <c r="Z714" s="685">
        <v>1</v>
      </c>
      <c r="AA714" s="685"/>
      <c r="AB714" s="685">
        <v>2</v>
      </c>
      <c r="AC714" s="685">
        <v>7</v>
      </c>
      <c r="AD714" s="685">
        <v>10</v>
      </c>
      <c r="AE714" s="685">
        <v>3</v>
      </c>
      <c r="AF714" s="685">
        <v>1</v>
      </c>
      <c r="AG714" s="685"/>
      <c r="AH714" s="685"/>
      <c r="AI714" s="685"/>
      <c r="AJ714" s="685"/>
      <c r="AK714" s="698"/>
    </row>
    <row r="715" spans="1:37" s="697" customFormat="1" ht="22.5" x14ac:dyDescent="0.25">
      <c r="A715" s="871"/>
      <c r="B715" s="871"/>
      <c r="C715" s="695" t="s">
        <v>97</v>
      </c>
      <c r="D715" s="696"/>
      <c r="E715" s="696">
        <f t="shared" ref="E715:AK715" si="70">SUM(E706:E714)</f>
        <v>54</v>
      </c>
      <c r="F715" s="696">
        <f t="shared" si="70"/>
        <v>9</v>
      </c>
      <c r="G715" s="696">
        <f t="shared" si="70"/>
        <v>0</v>
      </c>
      <c r="H715" s="696">
        <f t="shared" si="70"/>
        <v>0</v>
      </c>
      <c r="I715" s="696">
        <f t="shared" si="70"/>
        <v>1</v>
      </c>
      <c r="J715" s="696">
        <f t="shared" si="70"/>
        <v>8</v>
      </c>
      <c r="K715" s="696">
        <f t="shared" si="70"/>
        <v>0</v>
      </c>
      <c r="L715" s="696">
        <f t="shared" si="70"/>
        <v>10</v>
      </c>
      <c r="M715" s="696">
        <f t="shared" si="70"/>
        <v>17</v>
      </c>
      <c r="N715" s="696">
        <f t="shared" si="70"/>
        <v>11</v>
      </c>
      <c r="O715" s="696">
        <f t="shared" si="70"/>
        <v>0</v>
      </c>
      <c r="P715" s="696">
        <f t="shared" si="70"/>
        <v>11</v>
      </c>
      <c r="Q715" s="696">
        <f t="shared" si="70"/>
        <v>0</v>
      </c>
      <c r="R715" s="696">
        <f t="shared" si="70"/>
        <v>0</v>
      </c>
      <c r="S715" s="696">
        <f t="shared" si="70"/>
        <v>5</v>
      </c>
      <c r="T715" s="696">
        <f t="shared" si="70"/>
        <v>5</v>
      </c>
      <c r="U715" s="696">
        <f t="shared" si="70"/>
        <v>0</v>
      </c>
      <c r="V715" s="696">
        <f t="shared" si="70"/>
        <v>0</v>
      </c>
      <c r="W715" s="696">
        <f t="shared" si="70"/>
        <v>0</v>
      </c>
      <c r="X715" s="696">
        <f t="shared" si="70"/>
        <v>4</v>
      </c>
      <c r="Y715" s="696">
        <f t="shared" si="70"/>
        <v>0</v>
      </c>
      <c r="Z715" s="696">
        <f t="shared" si="70"/>
        <v>6</v>
      </c>
      <c r="AA715" s="696">
        <f t="shared" si="70"/>
        <v>0</v>
      </c>
      <c r="AB715" s="696">
        <f t="shared" si="70"/>
        <v>6</v>
      </c>
      <c r="AC715" s="696">
        <f t="shared" si="70"/>
        <v>47</v>
      </c>
      <c r="AD715" s="696">
        <f t="shared" si="70"/>
        <v>60</v>
      </c>
      <c r="AE715" s="696">
        <f t="shared" si="70"/>
        <v>14</v>
      </c>
      <c r="AF715" s="696">
        <f t="shared" si="70"/>
        <v>1</v>
      </c>
      <c r="AG715" s="696">
        <f t="shared" si="70"/>
        <v>0</v>
      </c>
      <c r="AH715" s="696">
        <f t="shared" si="70"/>
        <v>0</v>
      </c>
      <c r="AI715" s="696">
        <f t="shared" si="70"/>
        <v>0</v>
      </c>
      <c r="AJ715" s="696">
        <f t="shared" si="70"/>
        <v>0</v>
      </c>
      <c r="AK715" s="696">
        <f t="shared" si="70"/>
        <v>0</v>
      </c>
    </row>
    <row r="716" spans="1:37" s="694" customFormat="1" ht="23.25" x14ac:dyDescent="0.25">
      <c r="A716" s="872"/>
      <c r="B716" s="872"/>
      <c r="C716" s="521" t="s">
        <v>3060</v>
      </c>
      <c r="D716" s="685">
        <v>7</v>
      </c>
      <c r="E716" s="685">
        <v>49</v>
      </c>
      <c r="F716" s="685">
        <v>11</v>
      </c>
      <c r="G716" s="685">
        <v>0</v>
      </c>
      <c r="H716" s="685">
        <v>0</v>
      </c>
      <c r="I716" s="685">
        <v>4</v>
      </c>
      <c r="J716" s="685">
        <v>0</v>
      </c>
      <c r="K716" s="685">
        <v>0</v>
      </c>
      <c r="L716" s="685">
        <v>0</v>
      </c>
      <c r="M716" s="685">
        <v>0</v>
      </c>
      <c r="N716" s="685">
        <v>0</v>
      </c>
      <c r="O716" s="685">
        <v>0</v>
      </c>
      <c r="P716" s="685">
        <v>0</v>
      </c>
      <c r="Q716" s="685">
        <v>0</v>
      </c>
      <c r="R716" s="685">
        <v>0</v>
      </c>
      <c r="S716" s="685">
        <v>0</v>
      </c>
      <c r="T716" s="685">
        <v>4</v>
      </c>
      <c r="U716" s="685">
        <v>4</v>
      </c>
      <c r="V716" s="685">
        <v>3</v>
      </c>
      <c r="W716" s="685">
        <v>0</v>
      </c>
      <c r="X716" s="685">
        <v>0</v>
      </c>
      <c r="Y716" s="685">
        <v>0</v>
      </c>
      <c r="Z716" s="685">
        <v>0</v>
      </c>
      <c r="AA716" s="685">
        <v>0</v>
      </c>
      <c r="AB716" s="685">
        <v>2</v>
      </c>
      <c r="AC716" s="685">
        <v>2</v>
      </c>
      <c r="AD716" s="685">
        <v>22</v>
      </c>
      <c r="AE716" s="685">
        <v>4</v>
      </c>
      <c r="AF716" s="685">
        <v>0</v>
      </c>
      <c r="AG716" s="685">
        <v>0</v>
      </c>
      <c r="AH716" s="685">
        <v>0</v>
      </c>
      <c r="AI716" s="685">
        <v>0</v>
      </c>
      <c r="AJ716" s="685">
        <v>0</v>
      </c>
      <c r="AK716" s="698">
        <v>0</v>
      </c>
    </row>
    <row r="717" spans="1:37" s="697" customFormat="1" ht="22.5" x14ac:dyDescent="0.25">
      <c r="A717" s="873"/>
      <c r="B717" s="873"/>
      <c r="C717" s="695" t="s">
        <v>474</v>
      </c>
      <c r="D717" s="696">
        <f>D716+D715</f>
        <v>7</v>
      </c>
      <c r="E717" s="696">
        <f t="shared" ref="E717:AK717" si="71">E716+E715</f>
        <v>103</v>
      </c>
      <c r="F717" s="696">
        <f t="shared" si="71"/>
        <v>20</v>
      </c>
      <c r="G717" s="696">
        <f t="shared" si="71"/>
        <v>0</v>
      </c>
      <c r="H717" s="696">
        <f t="shared" si="71"/>
        <v>0</v>
      </c>
      <c r="I717" s="696">
        <f t="shared" si="71"/>
        <v>5</v>
      </c>
      <c r="J717" s="696">
        <f t="shared" si="71"/>
        <v>8</v>
      </c>
      <c r="K717" s="696">
        <f t="shared" si="71"/>
        <v>0</v>
      </c>
      <c r="L717" s="696">
        <f t="shared" si="71"/>
        <v>10</v>
      </c>
      <c r="M717" s="696">
        <f t="shared" si="71"/>
        <v>17</v>
      </c>
      <c r="N717" s="696">
        <f t="shared" si="71"/>
        <v>11</v>
      </c>
      <c r="O717" s="696">
        <f t="shared" si="71"/>
        <v>0</v>
      </c>
      <c r="P717" s="696">
        <f t="shared" si="71"/>
        <v>11</v>
      </c>
      <c r="Q717" s="696">
        <f t="shared" si="71"/>
        <v>0</v>
      </c>
      <c r="R717" s="696">
        <f t="shared" si="71"/>
        <v>0</v>
      </c>
      <c r="S717" s="696">
        <f t="shared" si="71"/>
        <v>5</v>
      </c>
      <c r="T717" s="696">
        <f t="shared" si="71"/>
        <v>9</v>
      </c>
      <c r="U717" s="696">
        <f t="shared" si="71"/>
        <v>4</v>
      </c>
      <c r="V717" s="696">
        <f t="shared" si="71"/>
        <v>3</v>
      </c>
      <c r="W717" s="696">
        <f t="shared" si="71"/>
        <v>0</v>
      </c>
      <c r="X717" s="696">
        <f t="shared" si="71"/>
        <v>4</v>
      </c>
      <c r="Y717" s="696">
        <f t="shared" si="71"/>
        <v>0</v>
      </c>
      <c r="Z717" s="696">
        <f t="shared" si="71"/>
        <v>6</v>
      </c>
      <c r="AA717" s="696">
        <f t="shared" si="71"/>
        <v>0</v>
      </c>
      <c r="AB717" s="696">
        <f t="shared" si="71"/>
        <v>8</v>
      </c>
      <c r="AC717" s="696">
        <f t="shared" si="71"/>
        <v>49</v>
      </c>
      <c r="AD717" s="696">
        <f t="shared" si="71"/>
        <v>82</v>
      </c>
      <c r="AE717" s="696">
        <f t="shared" si="71"/>
        <v>18</v>
      </c>
      <c r="AF717" s="696">
        <f t="shared" si="71"/>
        <v>1</v>
      </c>
      <c r="AG717" s="696">
        <f t="shared" si="71"/>
        <v>0</v>
      </c>
      <c r="AH717" s="696">
        <f t="shared" si="71"/>
        <v>0</v>
      </c>
      <c r="AI717" s="696">
        <f t="shared" si="71"/>
        <v>0</v>
      </c>
      <c r="AJ717" s="696">
        <f t="shared" si="71"/>
        <v>0</v>
      </c>
      <c r="AK717" s="699">
        <f t="shared" si="71"/>
        <v>0</v>
      </c>
    </row>
    <row r="718" spans="1:37" s="694" customFormat="1" ht="47.25" customHeight="1" x14ac:dyDescent="0.25">
      <c r="A718" s="685">
        <v>604</v>
      </c>
      <c r="B718" s="683" t="s">
        <v>4823</v>
      </c>
      <c r="C718" s="521" t="s">
        <v>3415</v>
      </c>
      <c r="D718" s="685"/>
      <c r="E718" s="685">
        <v>5</v>
      </c>
      <c r="F718" s="685">
        <v>1</v>
      </c>
      <c r="G718" s="685"/>
      <c r="H718" s="685">
        <v>1</v>
      </c>
      <c r="I718" s="685"/>
      <c r="J718" s="685"/>
      <c r="K718" s="685"/>
      <c r="L718" s="685">
        <v>1</v>
      </c>
      <c r="M718" s="685">
        <v>5</v>
      </c>
      <c r="N718" s="685">
        <v>1</v>
      </c>
      <c r="O718" s="685"/>
      <c r="P718" s="685">
        <v>1</v>
      </c>
      <c r="Q718" s="685"/>
      <c r="R718" s="685"/>
      <c r="S718" s="685">
        <v>1</v>
      </c>
      <c r="T718" s="685"/>
      <c r="U718" s="685"/>
      <c r="V718" s="685"/>
      <c r="W718" s="685"/>
      <c r="X718" s="685"/>
      <c r="Y718" s="685"/>
      <c r="Z718" s="685">
        <v>1</v>
      </c>
      <c r="AA718" s="685"/>
      <c r="AB718" s="685">
        <v>1</v>
      </c>
      <c r="AC718" s="685">
        <v>5</v>
      </c>
      <c r="AD718" s="685">
        <v>10</v>
      </c>
      <c r="AE718" s="685">
        <v>5</v>
      </c>
      <c r="AF718" s="685">
        <v>1</v>
      </c>
      <c r="AG718" s="685"/>
      <c r="AH718" s="685"/>
      <c r="AI718" s="685"/>
      <c r="AJ718" s="685"/>
      <c r="AK718" s="698"/>
    </row>
    <row r="719" spans="1:37" s="694" customFormat="1" ht="69.75" x14ac:dyDescent="0.25">
      <c r="A719" s="685">
        <v>605</v>
      </c>
      <c r="B719" s="683" t="s">
        <v>3399</v>
      </c>
      <c r="C719" s="521" t="s">
        <v>4158</v>
      </c>
      <c r="D719" s="685"/>
      <c r="E719" s="685">
        <v>5</v>
      </c>
      <c r="F719" s="685">
        <v>1</v>
      </c>
      <c r="G719" s="685"/>
      <c r="H719" s="685">
        <v>1</v>
      </c>
      <c r="I719" s="685"/>
      <c r="J719" s="685"/>
      <c r="K719" s="685"/>
      <c r="L719" s="685">
        <v>1</v>
      </c>
      <c r="M719" s="685">
        <v>5</v>
      </c>
      <c r="N719" s="685">
        <v>1</v>
      </c>
      <c r="O719" s="685"/>
      <c r="P719" s="685">
        <v>1</v>
      </c>
      <c r="Q719" s="685"/>
      <c r="R719" s="685"/>
      <c r="S719" s="685">
        <v>1</v>
      </c>
      <c r="T719" s="685"/>
      <c r="U719" s="685"/>
      <c r="V719" s="685"/>
      <c r="W719" s="685"/>
      <c r="X719" s="685"/>
      <c r="Y719" s="685"/>
      <c r="Z719" s="685">
        <v>1</v>
      </c>
      <c r="AA719" s="685">
        <v>1</v>
      </c>
      <c r="AB719" s="685">
        <v>1</v>
      </c>
      <c r="AC719" s="685">
        <v>5</v>
      </c>
      <c r="AD719" s="685">
        <v>10</v>
      </c>
      <c r="AE719" s="685">
        <v>5</v>
      </c>
      <c r="AF719" s="685">
        <v>1</v>
      </c>
      <c r="AG719" s="685"/>
      <c r="AH719" s="685"/>
      <c r="AI719" s="685"/>
      <c r="AJ719" s="685"/>
      <c r="AK719" s="698"/>
    </row>
    <row r="720" spans="1:37" s="694" customFormat="1" ht="69.75" x14ac:dyDescent="0.25">
      <c r="A720" s="685">
        <v>606</v>
      </c>
      <c r="B720" s="683" t="s">
        <v>3399</v>
      </c>
      <c r="C720" s="521" t="s">
        <v>3045</v>
      </c>
      <c r="D720" s="685"/>
      <c r="E720" s="685">
        <v>5</v>
      </c>
      <c r="F720" s="685">
        <v>1</v>
      </c>
      <c r="G720" s="685"/>
      <c r="H720" s="685">
        <v>1</v>
      </c>
      <c r="I720" s="685"/>
      <c r="J720" s="685"/>
      <c r="K720" s="685"/>
      <c r="L720" s="685">
        <v>1</v>
      </c>
      <c r="M720" s="685">
        <v>5</v>
      </c>
      <c r="N720" s="685">
        <v>1</v>
      </c>
      <c r="O720" s="685"/>
      <c r="P720" s="685">
        <v>1</v>
      </c>
      <c r="Q720" s="685"/>
      <c r="R720" s="685"/>
      <c r="S720" s="685">
        <v>1</v>
      </c>
      <c r="T720" s="685"/>
      <c r="U720" s="685"/>
      <c r="V720" s="685"/>
      <c r="W720" s="685"/>
      <c r="X720" s="685"/>
      <c r="Y720" s="685"/>
      <c r="Z720" s="685">
        <v>1</v>
      </c>
      <c r="AA720" s="685"/>
      <c r="AB720" s="685">
        <v>1</v>
      </c>
      <c r="AC720" s="685">
        <v>5</v>
      </c>
      <c r="AD720" s="685">
        <v>10</v>
      </c>
      <c r="AE720" s="685">
        <v>5</v>
      </c>
      <c r="AF720" s="685">
        <v>1</v>
      </c>
      <c r="AG720" s="685"/>
      <c r="AH720" s="685"/>
      <c r="AI720" s="685"/>
      <c r="AJ720" s="685"/>
      <c r="AK720" s="698"/>
    </row>
    <row r="721" spans="1:37" s="694" customFormat="1" ht="93" x14ac:dyDescent="0.25">
      <c r="A721" s="685">
        <v>607</v>
      </c>
      <c r="B721" s="683" t="s">
        <v>3399</v>
      </c>
      <c r="C721" s="521" t="s">
        <v>3044</v>
      </c>
      <c r="D721" s="685"/>
      <c r="E721" s="685">
        <v>5</v>
      </c>
      <c r="F721" s="685">
        <v>1</v>
      </c>
      <c r="G721" s="685"/>
      <c r="H721" s="685">
        <v>1</v>
      </c>
      <c r="I721" s="685"/>
      <c r="J721" s="685"/>
      <c r="K721" s="685"/>
      <c r="L721" s="685">
        <v>1</v>
      </c>
      <c r="M721" s="685">
        <v>5</v>
      </c>
      <c r="N721" s="685">
        <v>1</v>
      </c>
      <c r="O721" s="685"/>
      <c r="P721" s="685">
        <v>1</v>
      </c>
      <c r="Q721" s="685"/>
      <c r="R721" s="685"/>
      <c r="S721" s="685">
        <v>1</v>
      </c>
      <c r="T721" s="685"/>
      <c r="U721" s="685"/>
      <c r="V721" s="685"/>
      <c r="W721" s="685"/>
      <c r="X721" s="685"/>
      <c r="Y721" s="685"/>
      <c r="Z721" s="685">
        <v>1</v>
      </c>
      <c r="AA721" s="685"/>
      <c r="AB721" s="685">
        <v>1</v>
      </c>
      <c r="AC721" s="685">
        <v>5</v>
      </c>
      <c r="AD721" s="685">
        <v>10</v>
      </c>
      <c r="AE721" s="685">
        <v>5</v>
      </c>
      <c r="AF721" s="685">
        <v>1</v>
      </c>
      <c r="AG721" s="685"/>
      <c r="AH721" s="685"/>
      <c r="AI721" s="685"/>
      <c r="AJ721" s="685"/>
      <c r="AK721" s="698"/>
    </row>
    <row r="722" spans="1:37" s="694" customFormat="1" ht="51.75" customHeight="1" x14ac:dyDescent="0.25">
      <c r="A722" s="685">
        <v>608</v>
      </c>
      <c r="B722" s="683" t="s">
        <v>3399</v>
      </c>
      <c r="C722" s="521" t="s">
        <v>3416</v>
      </c>
      <c r="D722" s="685"/>
      <c r="E722" s="685">
        <v>10</v>
      </c>
      <c r="F722" s="685">
        <v>1</v>
      </c>
      <c r="G722" s="685"/>
      <c r="H722" s="685">
        <v>1</v>
      </c>
      <c r="I722" s="685"/>
      <c r="J722" s="685"/>
      <c r="K722" s="685"/>
      <c r="L722" s="685">
        <v>1</v>
      </c>
      <c r="M722" s="685">
        <v>5</v>
      </c>
      <c r="N722" s="685">
        <v>1</v>
      </c>
      <c r="O722" s="685"/>
      <c r="P722" s="685">
        <v>1</v>
      </c>
      <c r="Q722" s="685"/>
      <c r="R722" s="685"/>
      <c r="S722" s="685">
        <v>1</v>
      </c>
      <c r="T722" s="685"/>
      <c r="U722" s="685"/>
      <c r="V722" s="685"/>
      <c r="W722" s="685"/>
      <c r="X722" s="685"/>
      <c r="Y722" s="685"/>
      <c r="Z722" s="685">
        <v>1</v>
      </c>
      <c r="AA722" s="685"/>
      <c r="AB722" s="685">
        <v>1</v>
      </c>
      <c r="AC722" s="685">
        <v>5</v>
      </c>
      <c r="AD722" s="685">
        <v>10</v>
      </c>
      <c r="AE722" s="685">
        <v>5</v>
      </c>
      <c r="AF722" s="685">
        <v>1</v>
      </c>
      <c r="AG722" s="685"/>
      <c r="AH722" s="685"/>
      <c r="AI722" s="685"/>
      <c r="AJ722" s="685"/>
      <c r="AK722" s="698"/>
    </row>
    <row r="723" spans="1:37" s="694" customFormat="1" ht="48.75" customHeight="1" x14ac:dyDescent="0.25">
      <c r="A723" s="685">
        <v>609</v>
      </c>
      <c r="B723" s="683" t="s">
        <v>2022</v>
      </c>
      <c r="C723" s="521" t="s">
        <v>3417</v>
      </c>
      <c r="D723" s="685"/>
      <c r="E723" s="685">
        <v>5</v>
      </c>
      <c r="F723" s="685">
        <v>1</v>
      </c>
      <c r="G723" s="685"/>
      <c r="H723" s="685">
        <v>1</v>
      </c>
      <c r="I723" s="685"/>
      <c r="J723" s="685"/>
      <c r="K723" s="685"/>
      <c r="L723" s="685">
        <v>1</v>
      </c>
      <c r="M723" s="685">
        <v>5</v>
      </c>
      <c r="N723" s="685">
        <v>1</v>
      </c>
      <c r="O723" s="685"/>
      <c r="P723" s="685">
        <v>1</v>
      </c>
      <c r="Q723" s="685"/>
      <c r="R723" s="685"/>
      <c r="S723" s="685">
        <v>1</v>
      </c>
      <c r="T723" s="685"/>
      <c r="U723" s="685"/>
      <c r="V723" s="685"/>
      <c r="W723" s="685"/>
      <c r="X723" s="685"/>
      <c r="Y723" s="685"/>
      <c r="Z723" s="685">
        <v>1</v>
      </c>
      <c r="AA723" s="685"/>
      <c r="AB723" s="685">
        <v>1</v>
      </c>
      <c r="AC723" s="685">
        <v>5</v>
      </c>
      <c r="AD723" s="685">
        <v>10</v>
      </c>
      <c r="AE723" s="685">
        <v>5</v>
      </c>
      <c r="AF723" s="685">
        <v>1</v>
      </c>
      <c r="AG723" s="685"/>
      <c r="AH723" s="685"/>
      <c r="AI723" s="685"/>
      <c r="AJ723" s="685"/>
      <c r="AK723" s="698"/>
    </row>
    <row r="724" spans="1:37" s="694" customFormat="1" ht="69.75" x14ac:dyDescent="0.25">
      <c r="A724" s="685">
        <v>610</v>
      </c>
      <c r="B724" s="683" t="s">
        <v>1416</v>
      </c>
      <c r="C724" s="521" t="s">
        <v>3418</v>
      </c>
      <c r="D724" s="685"/>
      <c r="E724" s="685">
        <v>5</v>
      </c>
      <c r="F724" s="685">
        <v>1</v>
      </c>
      <c r="G724" s="685"/>
      <c r="H724" s="685">
        <v>1</v>
      </c>
      <c r="I724" s="685"/>
      <c r="J724" s="685"/>
      <c r="K724" s="685"/>
      <c r="L724" s="685">
        <v>1</v>
      </c>
      <c r="M724" s="685">
        <v>5</v>
      </c>
      <c r="N724" s="685">
        <v>1</v>
      </c>
      <c r="O724" s="685"/>
      <c r="P724" s="685">
        <v>1</v>
      </c>
      <c r="Q724" s="685"/>
      <c r="R724" s="685"/>
      <c r="S724" s="685">
        <v>1</v>
      </c>
      <c r="T724" s="685"/>
      <c r="U724" s="685"/>
      <c r="V724" s="685"/>
      <c r="W724" s="685"/>
      <c r="X724" s="685"/>
      <c r="Y724" s="685"/>
      <c r="Z724" s="685">
        <v>1</v>
      </c>
      <c r="AA724" s="685"/>
      <c r="AB724" s="685">
        <v>1</v>
      </c>
      <c r="AC724" s="685">
        <v>5</v>
      </c>
      <c r="AD724" s="685">
        <v>10</v>
      </c>
      <c r="AE724" s="685">
        <v>5</v>
      </c>
      <c r="AF724" s="685">
        <v>1</v>
      </c>
      <c r="AG724" s="685"/>
      <c r="AH724" s="685"/>
      <c r="AI724" s="685"/>
      <c r="AJ724" s="685"/>
      <c r="AK724" s="698"/>
    </row>
    <row r="725" spans="1:37" s="694" customFormat="1" ht="69.75" x14ac:dyDescent="0.25">
      <c r="A725" s="685">
        <v>611</v>
      </c>
      <c r="B725" s="683" t="s">
        <v>3400</v>
      </c>
      <c r="C725" s="521" t="s">
        <v>3419</v>
      </c>
      <c r="D725" s="685"/>
      <c r="E725" s="685">
        <v>5</v>
      </c>
      <c r="F725" s="685">
        <v>1</v>
      </c>
      <c r="G725" s="685"/>
      <c r="H725" s="685">
        <v>1</v>
      </c>
      <c r="I725" s="685"/>
      <c r="J725" s="685"/>
      <c r="K725" s="685"/>
      <c r="L725" s="685">
        <v>1</v>
      </c>
      <c r="M725" s="685">
        <v>5</v>
      </c>
      <c r="N725" s="685">
        <v>1</v>
      </c>
      <c r="O725" s="685"/>
      <c r="P725" s="685">
        <v>1</v>
      </c>
      <c r="Q725" s="685"/>
      <c r="R725" s="685"/>
      <c r="S725" s="685">
        <v>1</v>
      </c>
      <c r="T725" s="685"/>
      <c r="U725" s="685"/>
      <c r="V725" s="685"/>
      <c r="W725" s="685"/>
      <c r="X725" s="685"/>
      <c r="Y725" s="685"/>
      <c r="Z725" s="685">
        <v>1</v>
      </c>
      <c r="AA725" s="685">
        <v>1</v>
      </c>
      <c r="AB725" s="685">
        <v>1</v>
      </c>
      <c r="AC725" s="685">
        <v>5</v>
      </c>
      <c r="AD725" s="685">
        <v>10</v>
      </c>
      <c r="AE725" s="685">
        <v>5</v>
      </c>
      <c r="AF725" s="685">
        <v>1</v>
      </c>
      <c r="AG725" s="685"/>
      <c r="AH725" s="685"/>
      <c r="AI725" s="685"/>
      <c r="AJ725" s="685"/>
      <c r="AK725" s="698"/>
    </row>
    <row r="726" spans="1:37" s="694" customFormat="1" ht="46.5" x14ac:dyDescent="0.25">
      <c r="A726" s="685">
        <v>612</v>
      </c>
      <c r="B726" s="683" t="s">
        <v>3401</v>
      </c>
      <c r="C726" s="521" t="s">
        <v>3420</v>
      </c>
      <c r="D726" s="685"/>
      <c r="E726" s="685">
        <v>5</v>
      </c>
      <c r="F726" s="685">
        <v>1</v>
      </c>
      <c r="G726" s="685"/>
      <c r="H726" s="685">
        <v>1</v>
      </c>
      <c r="I726" s="685"/>
      <c r="J726" s="685"/>
      <c r="K726" s="685"/>
      <c r="L726" s="685">
        <v>1</v>
      </c>
      <c r="M726" s="685">
        <v>5</v>
      </c>
      <c r="N726" s="685">
        <v>1</v>
      </c>
      <c r="O726" s="685"/>
      <c r="P726" s="685">
        <v>1</v>
      </c>
      <c r="Q726" s="685"/>
      <c r="R726" s="685"/>
      <c r="S726" s="685">
        <v>1</v>
      </c>
      <c r="T726" s="685"/>
      <c r="U726" s="685"/>
      <c r="V726" s="685"/>
      <c r="W726" s="685"/>
      <c r="X726" s="685"/>
      <c r="Y726" s="685"/>
      <c r="Z726" s="685">
        <v>1</v>
      </c>
      <c r="AA726" s="685"/>
      <c r="AB726" s="685">
        <v>1</v>
      </c>
      <c r="AC726" s="685">
        <v>5</v>
      </c>
      <c r="AD726" s="685">
        <v>10</v>
      </c>
      <c r="AE726" s="685">
        <v>5</v>
      </c>
      <c r="AF726" s="685">
        <v>1</v>
      </c>
      <c r="AG726" s="685"/>
      <c r="AH726" s="685"/>
      <c r="AI726" s="685"/>
      <c r="AJ726" s="685"/>
      <c r="AK726" s="698"/>
    </row>
    <row r="727" spans="1:37" s="694" customFormat="1" ht="50.25" customHeight="1" x14ac:dyDescent="0.25">
      <c r="A727" s="685">
        <v>613</v>
      </c>
      <c r="B727" s="683" t="s">
        <v>3402</v>
      </c>
      <c r="C727" s="521" t="s">
        <v>3421</v>
      </c>
      <c r="D727" s="685"/>
      <c r="E727" s="685">
        <v>5</v>
      </c>
      <c r="F727" s="685">
        <v>1</v>
      </c>
      <c r="G727" s="685"/>
      <c r="H727" s="685">
        <v>1</v>
      </c>
      <c r="I727" s="685"/>
      <c r="J727" s="685"/>
      <c r="K727" s="685"/>
      <c r="L727" s="685">
        <v>1</v>
      </c>
      <c r="M727" s="685">
        <v>5</v>
      </c>
      <c r="N727" s="685">
        <v>1</v>
      </c>
      <c r="O727" s="685"/>
      <c r="P727" s="685">
        <v>1</v>
      </c>
      <c r="Q727" s="685"/>
      <c r="R727" s="685"/>
      <c r="S727" s="685">
        <v>1</v>
      </c>
      <c r="T727" s="685"/>
      <c r="U727" s="685"/>
      <c r="V727" s="685"/>
      <c r="W727" s="685"/>
      <c r="X727" s="685"/>
      <c r="Y727" s="685"/>
      <c r="Z727" s="685">
        <v>1</v>
      </c>
      <c r="AA727" s="685"/>
      <c r="AB727" s="685">
        <v>1</v>
      </c>
      <c r="AC727" s="685">
        <v>5</v>
      </c>
      <c r="AD727" s="685">
        <v>10</v>
      </c>
      <c r="AE727" s="685">
        <v>5</v>
      </c>
      <c r="AF727" s="685">
        <v>1</v>
      </c>
      <c r="AG727" s="685"/>
      <c r="AH727" s="685"/>
      <c r="AI727" s="685"/>
      <c r="AJ727" s="685"/>
      <c r="AK727" s="698"/>
    </row>
    <row r="728" spans="1:37" s="694" customFormat="1" ht="70.5" customHeight="1" x14ac:dyDescent="0.25">
      <c r="A728" s="685">
        <v>614</v>
      </c>
      <c r="B728" s="683" t="s">
        <v>472</v>
      </c>
      <c r="C728" s="521" t="s">
        <v>3422</v>
      </c>
      <c r="D728" s="685"/>
      <c r="E728" s="685">
        <v>5</v>
      </c>
      <c r="F728" s="685">
        <v>1</v>
      </c>
      <c r="G728" s="685"/>
      <c r="H728" s="685">
        <v>1</v>
      </c>
      <c r="I728" s="685">
        <v>1</v>
      </c>
      <c r="J728" s="685"/>
      <c r="K728" s="685"/>
      <c r="L728" s="685">
        <v>1</v>
      </c>
      <c r="M728" s="685">
        <v>5</v>
      </c>
      <c r="N728" s="685">
        <v>1</v>
      </c>
      <c r="O728" s="685"/>
      <c r="P728" s="685">
        <v>1</v>
      </c>
      <c r="Q728" s="685"/>
      <c r="R728" s="685"/>
      <c r="S728" s="685">
        <v>1</v>
      </c>
      <c r="T728" s="685"/>
      <c r="U728" s="685"/>
      <c r="V728" s="685"/>
      <c r="W728" s="685"/>
      <c r="X728" s="685"/>
      <c r="Y728" s="685"/>
      <c r="Z728" s="685">
        <v>1</v>
      </c>
      <c r="AA728" s="685"/>
      <c r="AB728" s="685">
        <v>1</v>
      </c>
      <c r="AC728" s="685">
        <v>5</v>
      </c>
      <c r="AD728" s="685">
        <v>10</v>
      </c>
      <c r="AE728" s="685">
        <v>5</v>
      </c>
      <c r="AF728" s="685">
        <v>1</v>
      </c>
      <c r="AG728" s="685"/>
      <c r="AH728" s="685"/>
      <c r="AI728" s="685"/>
      <c r="AJ728" s="685"/>
      <c r="AK728" s="698"/>
    </row>
    <row r="729" spans="1:37" s="694" customFormat="1" ht="69.75" x14ac:dyDescent="0.25">
      <c r="A729" s="685">
        <v>615</v>
      </c>
      <c r="B729" s="683" t="s">
        <v>472</v>
      </c>
      <c r="C729" s="521" t="s">
        <v>3531</v>
      </c>
      <c r="D729" s="685"/>
      <c r="E729" s="685">
        <v>5</v>
      </c>
      <c r="F729" s="685">
        <v>1</v>
      </c>
      <c r="G729" s="685"/>
      <c r="H729" s="685">
        <v>1</v>
      </c>
      <c r="I729" s="685"/>
      <c r="J729" s="685"/>
      <c r="K729" s="685"/>
      <c r="L729" s="685">
        <v>1</v>
      </c>
      <c r="M729" s="685">
        <v>5</v>
      </c>
      <c r="N729" s="685">
        <v>1</v>
      </c>
      <c r="O729" s="685"/>
      <c r="P729" s="685">
        <v>1</v>
      </c>
      <c r="Q729" s="685"/>
      <c r="R729" s="685"/>
      <c r="S729" s="685">
        <v>1</v>
      </c>
      <c r="T729" s="685"/>
      <c r="U729" s="685"/>
      <c r="V729" s="685"/>
      <c r="W729" s="685"/>
      <c r="X729" s="685"/>
      <c r="Y729" s="685"/>
      <c r="Z729" s="685">
        <v>1</v>
      </c>
      <c r="AA729" s="685"/>
      <c r="AB729" s="685">
        <v>1</v>
      </c>
      <c r="AC729" s="685">
        <v>5</v>
      </c>
      <c r="AD729" s="685">
        <v>10</v>
      </c>
      <c r="AE729" s="685">
        <v>5</v>
      </c>
      <c r="AF729" s="685">
        <v>1</v>
      </c>
      <c r="AG729" s="685"/>
      <c r="AH729" s="685"/>
      <c r="AI729" s="685"/>
      <c r="AJ729" s="685"/>
      <c r="AK729" s="698"/>
    </row>
    <row r="730" spans="1:37" s="694" customFormat="1" ht="70.5" customHeight="1" x14ac:dyDescent="0.25">
      <c r="A730" s="685">
        <v>616</v>
      </c>
      <c r="B730" s="683" t="s">
        <v>472</v>
      </c>
      <c r="C730" s="521" t="s">
        <v>3423</v>
      </c>
      <c r="D730" s="685"/>
      <c r="E730" s="685">
        <v>5</v>
      </c>
      <c r="F730" s="685">
        <v>1</v>
      </c>
      <c r="G730" s="685"/>
      <c r="H730" s="685">
        <v>1</v>
      </c>
      <c r="I730" s="685"/>
      <c r="J730" s="685"/>
      <c r="K730" s="685"/>
      <c r="L730" s="685">
        <v>1</v>
      </c>
      <c r="M730" s="685">
        <v>5</v>
      </c>
      <c r="N730" s="685">
        <v>1</v>
      </c>
      <c r="O730" s="685"/>
      <c r="P730" s="685">
        <v>1</v>
      </c>
      <c r="Q730" s="685"/>
      <c r="R730" s="685"/>
      <c r="S730" s="685">
        <v>1</v>
      </c>
      <c r="T730" s="685"/>
      <c r="U730" s="685"/>
      <c r="V730" s="685"/>
      <c r="W730" s="685"/>
      <c r="X730" s="685"/>
      <c r="Y730" s="685"/>
      <c r="Z730" s="685">
        <v>1</v>
      </c>
      <c r="AA730" s="685"/>
      <c r="AB730" s="685">
        <v>1</v>
      </c>
      <c r="AC730" s="685">
        <v>5</v>
      </c>
      <c r="AD730" s="685">
        <v>10</v>
      </c>
      <c r="AE730" s="685">
        <v>5</v>
      </c>
      <c r="AF730" s="685">
        <v>1</v>
      </c>
      <c r="AG730" s="685"/>
      <c r="AH730" s="685"/>
      <c r="AI730" s="685"/>
      <c r="AJ730" s="685"/>
      <c r="AK730" s="698"/>
    </row>
    <row r="731" spans="1:37" s="694" customFormat="1" ht="69.75" x14ac:dyDescent="0.25">
      <c r="A731" s="685">
        <v>617</v>
      </c>
      <c r="B731" s="683" t="s">
        <v>3403</v>
      </c>
      <c r="C731" s="521" t="s">
        <v>3424</v>
      </c>
      <c r="D731" s="685"/>
      <c r="E731" s="685">
        <v>5</v>
      </c>
      <c r="F731" s="685">
        <v>1</v>
      </c>
      <c r="G731" s="685"/>
      <c r="H731" s="685">
        <v>1</v>
      </c>
      <c r="I731" s="685"/>
      <c r="J731" s="685"/>
      <c r="K731" s="685"/>
      <c r="L731" s="685">
        <v>1</v>
      </c>
      <c r="M731" s="685">
        <v>5</v>
      </c>
      <c r="N731" s="685">
        <v>1</v>
      </c>
      <c r="O731" s="685"/>
      <c r="P731" s="685">
        <v>1</v>
      </c>
      <c r="Q731" s="685"/>
      <c r="R731" s="685"/>
      <c r="S731" s="685">
        <v>1</v>
      </c>
      <c r="T731" s="685"/>
      <c r="U731" s="685"/>
      <c r="V731" s="685"/>
      <c r="W731" s="685"/>
      <c r="X731" s="685"/>
      <c r="Y731" s="685"/>
      <c r="Z731" s="685">
        <v>1</v>
      </c>
      <c r="AA731" s="685"/>
      <c r="AB731" s="685">
        <v>1</v>
      </c>
      <c r="AC731" s="685">
        <v>5</v>
      </c>
      <c r="AD731" s="685">
        <v>10</v>
      </c>
      <c r="AE731" s="685">
        <v>5</v>
      </c>
      <c r="AF731" s="685">
        <v>1</v>
      </c>
      <c r="AG731" s="685"/>
      <c r="AH731" s="685"/>
      <c r="AI731" s="685"/>
      <c r="AJ731" s="685"/>
      <c r="AK731" s="698"/>
    </row>
    <row r="732" spans="1:37" s="694" customFormat="1" ht="53.25" customHeight="1" x14ac:dyDescent="0.25">
      <c r="A732" s="685">
        <v>618</v>
      </c>
      <c r="B732" s="683" t="s">
        <v>3404</v>
      </c>
      <c r="C732" s="521" t="s">
        <v>3425</v>
      </c>
      <c r="D732" s="685"/>
      <c r="E732" s="685">
        <v>5</v>
      </c>
      <c r="F732" s="685">
        <v>1</v>
      </c>
      <c r="G732" s="685"/>
      <c r="H732" s="685">
        <v>1</v>
      </c>
      <c r="I732" s="685">
        <v>1</v>
      </c>
      <c r="J732" s="685"/>
      <c r="K732" s="685"/>
      <c r="L732" s="685">
        <v>1</v>
      </c>
      <c r="M732" s="685">
        <v>5</v>
      </c>
      <c r="N732" s="685">
        <v>1</v>
      </c>
      <c r="O732" s="685"/>
      <c r="P732" s="685">
        <v>1</v>
      </c>
      <c r="Q732" s="685"/>
      <c r="R732" s="685"/>
      <c r="S732" s="685">
        <v>1</v>
      </c>
      <c r="T732" s="685"/>
      <c r="U732" s="685"/>
      <c r="V732" s="685"/>
      <c r="W732" s="685"/>
      <c r="X732" s="685"/>
      <c r="Y732" s="685"/>
      <c r="Z732" s="685">
        <v>1</v>
      </c>
      <c r="AA732" s="685"/>
      <c r="AB732" s="685">
        <v>1</v>
      </c>
      <c r="AC732" s="685">
        <v>5</v>
      </c>
      <c r="AD732" s="685">
        <v>10</v>
      </c>
      <c r="AE732" s="685">
        <v>5</v>
      </c>
      <c r="AF732" s="685">
        <v>1</v>
      </c>
      <c r="AG732" s="685"/>
      <c r="AH732" s="685"/>
      <c r="AI732" s="685"/>
      <c r="AJ732" s="685"/>
      <c r="AK732" s="698"/>
    </row>
    <row r="733" spans="1:37" s="694" customFormat="1" ht="75" customHeight="1" x14ac:dyDescent="0.25">
      <c r="A733" s="685">
        <v>619</v>
      </c>
      <c r="B733" s="683" t="s">
        <v>4159</v>
      </c>
      <c r="C733" s="521" t="s">
        <v>3426</v>
      </c>
      <c r="D733" s="685"/>
      <c r="E733" s="685">
        <v>5</v>
      </c>
      <c r="F733" s="685">
        <v>1</v>
      </c>
      <c r="G733" s="685"/>
      <c r="H733" s="685">
        <v>1</v>
      </c>
      <c r="I733" s="685">
        <v>1</v>
      </c>
      <c r="J733" s="685"/>
      <c r="K733" s="685"/>
      <c r="L733" s="685">
        <v>1</v>
      </c>
      <c r="M733" s="685">
        <v>5</v>
      </c>
      <c r="N733" s="685">
        <v>1</v>
      </c>
      <c r="O733" s="685"/>
      <c r="P733" s="685">
        <v>1</v>
      </c>
      <c r="Q733" s="685"/>
      <c r="R733" s="685"/>
      <c r="S733" s="685">
        <v>1</v>
      </c>
      <c r="T733" s="685"/>
      <c r="U733" s="685"/>
      <c r="V733" s="685"/>
      <c r="W733" s="685"/>
      <c r="X733" s="685"/>
      <c r="Y733" s="685"/>
      <c r="Z733" s="685">
        <v>1</v>
      </c>
      <c r="AA733" s="685"/>
      <c r="AB733" s="685">
        <v>1</v>
      </c>
      <c r="AC733" s="685">
        <v>5</v>
      </c>
      <c r="AD733" s="685">
        <v>10</v>
      </c>
      <c r="AE733" s="685">
        <v>5</v>
      </c>
      <c r="AF733" s="685">
        <v>1</v>
      </c>
      <c r="AG733" s="685"/>
      <c r="AH733" s="685"/>
      <c r="AI733" s="685"/>
      <c r="AJ733" s="685"/>
      <c r="AK733" s="698"/>
    </row>
    <row r="734" spans="1:37" s="694" customFormat="1" ht="48.75" customHeight="1" x14ac:dyDescent="0.25">
      <c r="A734" s="685">
        <v>620</v>
      </c>
      <c r="B734" s="683" t="s">
        <v>3405</v>
      </c>
      <c r="C734" s="521" t="s">
        <v>3427</v>
      </c>
      <c r="D734" s="685"/>
      <c r="E734" s="685">
        <v>5</v>
      </c>
      <c r="F734" s="685">
        <v>1</v>
      </c>
      <c r="G734" s="685"/>
      <c r="H734" s="685">
        <v>1</v>
      </c>
      <c r="I734" s="685">
        <v>1</v>
      </c>
      <c r="J734" s="685"/>
      <c r="K734" s="685"/>
      <c r="L734" s="685">
        <v>1</v>
      </c>
      <c r="M734" s="685">
        <v>5</v>
      </c>
      <c r="N734" s="685">
        <v>1</v>
      </c>
      <c r="O734" s="685"/>
      <c r="P734" s="685">
        <v>1</v>
      </c>
      <c r="Q734" s="685"/>
      <c r="R734" s="685"/>
      <c r="S734" s="685">
        <v>1</v>
      </c>
      <c r="T734" s="685"/>
      <c r="U734" s="685"/>
      <c r="V734" s="685"/>
      <c r="W734" s="685"/>
      <c r="X734" s="685"/>
      <c r="Y734" s="685"/>
      <c r="Z734" s="685">
        <v>1</v>
      </c>
      <c r="AA734" s="685"/>
      <c r="AB734" s="685">
        <v>1</v>
      </c>
      <c r="AC734" s="685">
        <v>5</v>
      </c>
      <c r="AD734" s="685">
        <v>10</v>
      </c>
      <c r="AE734" s="685">
        <v>5</v>
      </c>
      <c r="AF734" s="685">
        <v>1</v>
      </c>
      <c r="AG734" s="685"/>
      <c r="AH734" s="685"/>
      <c r="AI734" s="685"/>
      <c r="AJ734" s="685"/>
      <c r="AK734" s="698"/>
    </row>
    <row r="735" spans="1:37" s="694" customFormat="1" ht="56.25" customHeight="1" x14ac:dyDescent="0.25">
      <c r="A735" s="685">
        <v>621</v>
      </c>
      <c r="B735" s="683" t="s">
        <v>3406</v>
      </c>
      <c r="C735" s="521" t="s">
        <v>3428</v>
      </c>
      <c r="D735" s="685"/>
      <c r="E735" s="685">
        <v>5</v>
      </c>
      <c r="F735" s="685">
        <v>1</v>
      </c>
      <c r="G735" s="685"/>
      <c r="H735" s="685">
        <v>1</v>
      </c>
      <c r="I735" s="685"/>
      <c r="J735" s="685"/>
      <c r="K735" s="685"/>
      <c r="L735" s="685">
        <v>1</v>
      </c>
      <c r="M735" s="685">
        <v>5</v>
      </c>
      <c r="N735" s="685">
        <v>1</v>
      </c>
      <c r="O735" s="685"/>
      <c r="P735" s="685">
        <v>1</v>
      </c>
      <c r="Q735" s="685"/>
      <c r="R735" s="685"/>
      <c r="S735" s="685">
        <v>1</v>
      </c>
      <c r="T735" s="685"/>
      <c r="U735" s="685"/>
      <c r="V735" s="685"/>
      <c r="W735" s="685"/>
      <c r="X735" s="685"/>
      <c r="Y735" s="685"/>
      <c r="Z735" s="685">
        <v>1</v>
      </c>
      <c r="AA735" s="685"/>
      <c r="AB735" s="685">
        <v>1</v>
      </c>
      <c r="AC735" s="685">
        <v>5</v>
      </c>
      <c r="AD735" s="685">
        <v>10</v>
      </c>
      <c r="AE735" s="685">
        <v>5</v>
      </c>
      <c r="AF735" s="685">
        <v>1</v>
      </c>
      <c r="AG735" s="685"/>
      <c r="AH735" s="685"/>
      <c r="AI735" s="685"/>
      <c r="AJ735" s="685"/>
      <c r="AK735" s="698"/>
    </row>
    <row r="736" spans="1:37" s="694" customFormat="1" ht="54.75" customHeight="1" x14ac:dyDescent="0.25">
      <c r="A736" s="685">
        <v>622</v>
      </c>
      <c r="B736" s="683" t="s">
        <v>3406</v>
      </c>
      <c r="C736" s="521" t="s">
        <v>3429</v>
      </c>
      <c r="D736" s="685"/>
      <c r="E736" s="685">
        <v>5</v>
      </c>
      <c r="F736" s="685">
        <v>1</v>
      </c>
      <c r="G736" s="685"/>
      <c r="H736" s="685">
        <v>1</v>
      </c>
      <c r="I736" s="685"/>
      <c r="J736" s="685"/>
      <c r="K736" s="685"/>
      <c r="L736" s="685">
        <v>1</v>
      </c>
      <c r="M736" s="685">
        <v>5</v>
      </c>
      <c r="N736" s="685">
        <v>1</v>
      </c>
      <c r="O736" s="685"/>
      <c r="P736" s="685">
        <v>1</v>
      </c>
      <c r="Q736" s="685"/>
      <c r="R736" s="685"/>
      <c r="S736" s="685">
        <v>1</v>
      </c>
      <c r="T736" s="685"/>
      <c r="U736" s="685"/>
      <c r="V736" s="685"/>
      <c r="W736" s="685"/>
      <c r="X736" s="685"/>
      <c r="Y736" s="685"/>
      <c r="Z736" s="685">
        <v>1</v>
      </c>
      <c r="AA736" s="685"/>
      <c r="AB736" s="685">
        <v>1</v>
      </c>
      <c r="AC736" s="685">
        <v>5</v>
      </c>
      <c r="AD736" s="685">
        <v>10</v>
      </c>
      <c r="AE736" s="685">
        <v>5</v>
      </c>
      <c r="AF736" s="685">
        <v>1</v>
      </c>
      <c r="AG736" s="685"/>
      <c r="AH736" s="685"/>
      <c r="AI736" s="685"/>
      <c r="AJ736" s="685"/>
      <c r="AK736" s="698"/>
    </row>
    <row r="737" spans="1:37" s="694" customFormat="1" ht="69.75" x14ac:dyDescent="0.25">
      <c r="A737" s="685">
        <v>623</v>
      </c>
      <c r="B737" s="683" t="s">
        <v>3407</v>
      </c>
      <c r="C737" s="521" t="s">
        <v>3533</v>
      </c>
      <c r="D737" s="685"/>
      <c r="E737" s="685">
        <v>5</v>
      </c>
      <c r="F737" s="685">
        <v>1</v>
      </c>
      <c r="G737" s="685"/>
      <c r="H737" s="685">
        <v>1</v>
      </c>
      <c r="I737" s="685"/>
      <c r="J737" s="685"/>
      <c r="K737" s="685"/>
      <c r="L737" s="685">
        <v>1</v>
      </c>
      <c r="M737" s="685">
        <v>5</v>
      </c>
      <c r="N737" s="685">
        <v>1</v>
      </c>
      <c r="O737" s="685"/>
      <c r="P737" s="685">
        <v>1</v>
      </c>
      <c r="Q737" s="685"/>
      <c r="R737" s="685"/>
      <c r="S737" s="685">
        <v>1</v>
      </c>
      <c r="T737" s="685"/>
      <c r="U737" s="685"/>
      <c r="V737" s="685"/>
      <c r="W737" s="685"/>
      <c r="X737" s="685"/>
      <c r="Y737" s="685"/>
      <c r="Z737" s="685">
        <v>1</v>
      </c>
      <c r="AA737" s="685"/>
      <c r="AB737" s="685">
        <v>1</v>
      </c>
      <c r="AC737" s="685">
        <v>5</v>
      </c>
      <c r="AD737" s="685">
        <v>10</v>
      </c>
      <c r="AE737" s="685">
        <v>5</v>
      </c>
      <c r="AF737" s="685">
        <v>1</v>
      </c>
      <c r="AG737" s="685"/>
      <c r="AH737" s="685"/>
      <c r="AI737" s="685"/>
      <c r="AJ737" s="685"/>
      <c r="AK737" s="698"/>
    </row>
    <row r="738" spans="1:37" s="694" customFormat="1" ht="46.5" x14ac:dyDescent="0.25">
      <c r="A738" s="685">
        <v>624</v>
      </c>
      <c r="B738" s="683" t="s">
        <v>3532</v>
      </c>
      <c r="C738" s="521" t="s">
        <v>3430</v>
      </c>
      <c r="D738" s="685"/>
      <c r="E738" s="685">
        <v>5</v>
      </c>
      <c r="F738" s="685">
        <v>1</v>
      </c>
      <c r="G738" s="685"/>
      <c r="H738" s="685">
        <v>1</v>
      </c>
      <c r="I738" s="685"/>
      <c r="J738" s="685"/>
      <c r="K738" s="685"/>
      <c r="L738" s="685">
        <v>1</v>
      </c>
      <c r="M738" s="685">
        <v>5</v>
      </c>
      <c r="N738" s="685">
        <v>1</v>
      </c>
      <c r="O738" s="685"/>
      <c r="P738" s="685">
        <v>1</v>
      </c>
      <c r="Q738" s="685"/>
      <c r="R738" s="685"/>
      <c r="S738" s="685">
        <v>1</v>
      </c>
      <c r="T738" s="685"/>
      <c r="U738" s="685"/>
      <c r="V738" s="685"/>
      <c r="W738" s="685"/>
      <c r="X738" s="685"/>
      <c r="Y738" s="685"/>
      <c r="Z738" s="685">
        <v>1</v>
      </c>
      <c r="AA738" s="685"/>
      <c r="AB738" s="685">
        <v>1</v>
      </c>
      <c r="AC738" s="685">
        <v>5</v>
      </c>
      <c r="AD738" s="685">
        <v>10</v>
      </c>
      <c r="AE738" s="685">
        <v>5</v>
      </c>
      <c r="AF738" s="685">
        <v>1</v>
      </c>
      <c r="AG738" s="685"/>
      <c r="AH738" s="685"/>
      <c r="AI738" s="685"/>
      <c r="AJ738" s="685"/>
      <c r="AK738" s="698"/>
    </row>
    <row r="739" spans="1:37" s="694" customFormat="1" ht="46.5" x14ac:dyDescent="0.25">
      <c r="A739" s="685">
        <v>625</v>
      </c>
      <c r="B739" s="683" t="s">
        <v>3408</v>
      </c>
      <c r="C739" s="521" t="s">
        <v>3431</v>
      </c>
      <c r="D739" s="685"/>
      <c r="E739" s="685">
        <v>5</v>
      </c>
      <c r="F739" s="685">
        <v>1</v>
      </c>
      <c r="G739" s="685"/>
      <c r="H739" s="685">
        <v>1</v>
      </c>
      <c r="I739" s="685">
        <v>1</v>
      </c>
      <c r="J739" s="685"/>
      <c r="K739" s="685"/>
      <c r="L739" s="685">
        <v>1</v>
      </c>
      <c r="M739" s="685">
        <v>5</v>
      </c>
      <c r="N739" s="685">
        <v>1</v>
      </c>
      <c r="O739" s="685"/>
      <c r="P739" s="685">
        <v>1</v>
      </c>
      <c r="Q739" s="685"/>
      <c r="R739" s="685"/>
      <c r="S739" s="685">
        <v>1</v>
      </c>
      <c r="T739" s="685"/>
      <c r="U739" s="685"/>
      <c r="V739" s="685"/>
      <c r="W739" s="685"/>
      <c r="X739" s="685"/>
      <c r="Y739" s="685"/>
      <c r="Z739" s="685">
        <v>1</v>
      </c>
      <c r="AA739" s="685"/>
      <c r="AB739" s="685">
        <v>1</v>
      </c>
      <c r="AC739" s="685">
        <v>5</v>
      </c>
      <c r="AD739" s="685">
        <v>10</v>
      </c>
      <c r="AE739" s="685">
        <v>5</v>
      </c>
      <c r="AF739" s="685">
        <v>1</v>
      </c>
      <c r="AG739" s="685"/>
      <c r="AH739" s="685"/>
      <c r="AI739" s="685"/>
      <c r="AJ739" s="685"/>
      <c r="AK739" s="698"/>
    </row>
    <row r="740" spans="1:37" s="694" customFormat="1" ht="51.75" customHeight="1" x14ac:dyDescent="0.25">
      <c r="A740" s="685">
        <v>626</v>
      </c>
      <c r="B740" s="683" t="s">
        <v>4824</v>
      </c>
      <c r="C740" s="521" t="s">
        <v>3432</v>
      </c>
      <c r="D740" s="685"/>
      <c r="E740" s="685">
        <v>5</v>
      </c>
      <c r="F740" s="685">
        <v>1</v>
      </c>
      <c r="G740" s="685"/>
      <c r="H740" s="685">
        <v>1</v>
      </c>
      <c r="I740" s="685"/>
      <c r="J740" s="685"/>
      <c r="K740" s="685"/>
      <c r="L740" s="685">
        <v>1</v>
      </c>
      <c r="M740" s="685">
        <v>5</v>
      </c>
      <c r="N740" s="685">
        <v>1</v>
      </c>
      <c r="O740" s="685"/>
      <c r="P740" s="685">
        <v>1</v>
      </c>
      <c r="Q740" s="685"/>
      <c r="R740" s="685"/>
      <c r="S740" s="685">
        <v>1</v>
      </c>
      <c r="T740" s="685"/>
      <c r="U740" s="685"/>
      <c r="V740" s="685"/>
      <c r="W740" s="685"/>
      <c r="X740" s="685"/>
      <c r="Y740" s="685"/>
      <c r="Z740" s="685">
        <v>1</v>
      </c>
      <c r="AA740" s="685"/>
      <c r="AB740" s="685">
        <v>1</v>
      </c>
      <c r="AC740" s="685">
        <v>5</v>
      </c>
      <c r="AD740" s="685">
        <v>10</v>
      </c>
      <c r="AE740" s="685">
        <v>5</v>
      </c>
      <c r="AF740" s="685">
        <v>1</v>
      </c>
      <c r="AG740" s="685"/>
      <c r="AH740" s="685"/>
      <c r="AI740" s="685"/>
      <c r="AJ740" s="685"/>
      <c r="AK740" s="698"/>
    </row>
    <row r="741" spans="1:37" s="694" customFormat="1" ht="120" customHeight="1" x14ac:dyDescent="0.25">
      <c r="A741" s="685">
        <v>627</v>
      </c>
      <c r="B741" s="683" t="s">
        <v>2017</v>
      </c>
      <c r="C741" s="521" t="s">
        <v>3433</v>
      </c>
      <c r="D741" s="685"/>
      <c r="E741" s="685">
        <v>5</v>
      </c>
      <c r="F741" s="685">
        <v>1</v>
      </c>
      <c r="G741" s="685"/>
      <c r="H741" s="685">
        <v>1</v>
      </c>
      <c r="I741" s="685"/>
      <c r="J741" s="685"/>
      <c r="K741" s="685"/>
      <c r="L741" s="685">
        <v>1</v>
      </c>
      <c r="M741" s="685">
        <v>5</v>
      </c>
      <c r="N741" s="685">
        <v>1</v>
      </c>
      <c r="O741" s="685"/>
      <c r="P741" s="685">
        <v>1</v>
      </c>
      <c r="Q741" s="685"/>
      <c r="R741" s="685"/>
      <c r="S741" s="685">
        <v>1</v>
      </c>
      <c r="T741" s="685"/>
      <c r="U741" s="685"/>
      <c r="V741" s="685"/>
      <c r="W741" s="685"/>
      <c r="X741" s="685"/>
      <c r="Y741" s="685"/>
      <c r="Z741" s="685">
        <v>1</v>
      </c>
      <c r="AA741" s="685"/>
      <c r="AB741" s="685">
        <v>1</v>
      </c>
      <c r="AC741" s="685">
        <v>5</v>
      </c>
      <c r="AD741" s="685">
        <v>10</v>
      </c>
      <c r="AE741" s="685">
        <v>5</v>
      </c>
      <c r="AF741" s="685">
        <v>1</v>
      </c>
      <c r="AG741" s="685"/>
      <c r="AH741" s="685"/>
      <c r="AI741" s="685"/>
      <c r="AJ741" s="685"/>
      <c r="AK741" s="698"/>
    </row>
    <row r="742" spans="1:37" s="694" customFormat="1" ht="93" x14ac:dyDescent="0.25">
      <c r="A742" s="685">
        <v>628</v>
      </c>
      <c r="B742" s="683" t="s">
        <v>2017</v>
      </c>
      <c r="C742" s="521" t="s">
        <v>3434</v>
      </c>
      <c r="D742" s="685"/>
      <c r="E742" s="685">
        <v>5</v>
      </c>
      <c r="F742" s="685">
        <v>1</v>
      </c>
      <c r="G742" s="685"/>
      <c r="H742" s="685">
        <v>1</v>
      </c>
      <c r="I742" s="685"/>
      <c r="J742" s="685"/>
      <c r="K742" s="685"/>
      <c r="L742" s="685">
        <v>1</v>
      </c>
      <c r="M742" s="685">
        <v>5</v>
      </c>
      <c r="N742" s="685">
        <v>1</v>
      </c>
      <c r="O742" s="685"/>
      <c r="P742" s="685">
        <v>1</v>
      </c>
      <c r="Q742" s="685"/>
      <c r="R742" s="685"/>
      <c r="S742" s="685">
        <v>1</v>
      </c>
      <c r="T742" s="685"/>
      <c r="U742" s="685"/>
      <c r="V742" s="685"/>
      <c r="W742" s="685"/>
      <c r="X742" s="685"/>
      <c r="Y742" s="685"/>
      <c r="Z742" s="685">
        <v>1</v>
      </c>
      <c r="AA742" s="685"/>
      <c r="AB742" s="685">
        <v>1</v>
      </c>
      <c r="AC742" s="685">
        <v>5</v>
      </c>
      <c r="AD742" s="685">
        <v>10</v>
      </c>
      <c r="AE742" s="685">
        <v>5</v>
      </c>
      <c r="AF742" s="685">
        <v>1</v>
      </c>
      <c r="AG742" s="685"/>
      <c r="AH742" s="685"/>
      <c r="AI742" s="685"/>
      <c r="AJ742" s="685"/>
      <c r="AK742" s="698"/>
    </row>
    <row r="743" spans="1:37" s="694" customFormat="1" ht="72" customHeight="1" x14ac:dyDescent="0.25">
      <c r="A743" s="685">
        <v>629</v>
      </c>
      <c r="B743" s="683" t="s">
        <v>4160</v>
      </c>
      <c r="C743" s="521" t="s">
        <v>3435</v>
      </c>
      <c r="D743" s="685"/>
      <c r="E743" s="685">
        <v>6</v>
      </c>
      <c r="F743" s="685">
        <v>1</v>
      </c>
      <c r="G743" s="685"/>
      <c r="H743" s="685">
        <v>1</v>
      </c>
      <c r="I743" s="685"/>
      <c r="J743" s="685"/>
      <c r="K743" s="685"/>
      <c r="L743" s="685">
        <v>1</v>
      </c>
      <c r="M743" s="685">
        <v>5</v>
      </c>
      <c r="N743" s="685">
        <v>1</v>
      </c>
      <c r="O743" s="685"/>
      <c r="P743" s="685">
        <v>1</v>
      </c>
      <c r="Q743" s="685"/>
      <c r="R743" s="685"/>
      <c r="S743" s="685">
        <v>1</v>
      </c>
      <c r="T743" s="685"/>
      <c r="U743" s="685"/>
      <c r="V743" s="685"/>
      <c r="W743" s="685"/>
      <c r="X743" s="685"/>
      <c r="Y743" s="685"/>
      <c r="Z743" s="685">
        <v>1</v>
      </c>
      <c r="AA743" s="685"/>
      <c r="AB743" s="685">
        <v>1</v>
      </c>
      <c r="AC743" s="685">
        <v>5</v>
      </c>
      <c r="AD743" s="685">
        <v>10</v>
      </c>
      <c r="AE743" s="685">
        <v>5</v>
      </c>
      <c r="AF743" s="685">
        <v>1</v>
      </c>
      <c r="AG743" s="685"/>
      <c r="AH743" s="685"/>
      <c r="AI743" s="685"/>
      <c r="AJ743" s="685"/>
      <c r="AK743" s="698"/>
    </row>
    <row r="744" spans="1:37" s="694" customFormat="1" ht="47.25" customHeight="1" x14ac:dyDescent="0.25">
      <c r="A744" s="685">
        <v>630</v>
      </c>
      <c r="B744" s="683" t="s">
        <v>2061</v>
      </c>
      <c r="C744" s="521" t="s">
        <v>3436</v>
      </c>
      <c r="D744" s="685"/>
      <c r="E744" s="685">
        <v>5</v>
      </c>
      <c r="F744" s="685">
        <v>1</v>
      </c>
      <c r="G744" s="685"/>
      <c r="H744" s="685">
        <v>1</v>
      </c>
      <c r="I744" s="685"/>
      <c r="J744" s="685"/>
      <c r="K744" s="685"/>
      <c r="L744" s="685">
        <v>1</v>
      </c>
      <c r="M744" s="685">
        <v>5</v>
      </c>
      <c r="N744" s="685">
        <v>1</v>
      </c>
      <c r="O744" s="685"/>
      <c r="P744" s="685">
        <v>1</v>
      </c>
      <c r="Q744" s="685"/>
      <c r="R744" s="685"/>
      <c r="S744" s="685">
        <v>1</v>
      </c>
      <c r="T744" s="685"/>
      <c r="U744" s="685"/>
      <c r="V744" s="685"/>
      <c r="W744" s="685"/>
      <c r="X744" s="685"/>
      <c r="Y744" s="685"/>
      <c r="Z744" s="685">
        <v>1</v>
      </c>
      <c r="AA744" s="685"/>
      <c r="AB744" s="685">
        <v>1</v>
      </c>
      <c r="AC744" s="685">
        <v>5</v>
      </c>
      <c r="AD744" s="685">
        <v>10</v>
      </c>
      <c r="AE744" s="685">
        <v>5</v>
      </c>
      <c r="AF744" s="685">
        <v>1</v>
      </c>
      <c r="AG744" s="685"/>
      <c r="AH744" s="685"/>
      <c r="AI744" s="685"/>
      <c r="AJ744" s="685"/>
      <c r="AK744" s="698"/>
    </row>
    <row r="745" spans="1:37" s="694" customFormat="1" ht="93" x14ac:dyDescent="0.25">
      <c r="A745" s="685">
        <v>631</v>
      </c>
      <c r="B745" s="683" t="s">
        <v>473</v>
      </c>
      <c r="C745" s="521" t="s">
        <v>3437</v>
      </c>
      <c r="D745" s="685"/>
      <c r="E745" s="685">
        <v>5</v>
      </c>
      <c r="F745" s="685">
        <v>1</v>
      </c>
      <c r="G745" s="685"/>
      <c r="H745" s="685">
        <v>1</v>
      </c>
      <c r="I745" s="685"/>
      <c r="J745" s="685"/>
      <c r="K745" s="685"/>
      <c r="L745" s="685">
        <v>1</v>
      </c>
      <c r="M745" s="685">
        <v>5</v>
      </c>
      <c r="N745" s="685">
        <v>1</v>
      </c>
      <c r="O745" s="685"/>
      <c r="P745" s="685">
        <v>1</v>
      </c>
      <c r="Q745" s="685"/>
      <c r="R745" s="685"/>
      <c r="S745" s="685">
        <v>1</v>
      </c>
      <c r="T745" s="685"/>
      <c r="U745" s="685"/>
      <c r="V745" s="685"/>
      <c r="W745" s="685"/>
      <c r="X745" s="685"/>
      <c r="Y745" s="685"/>
      <c r="Z745" s="685">
        <v>1</v>
      </c>
      <c r="AA745" s="685"/>
      <c r="AB745" s="685">
        <v>1</v>
      </c>
      <c r="AC745" s="685">
        <v>5</v>
      </c>
      <c r="AD745" s="685">
        <v>10</v>
      </c>
      <c r="AE745" s="685">
        <v>5</v>
      </c>
      <c r="AF745" s="685">
        <v>1</v>
      </c>
      <c r="AG745" s="685"/>
      <c r="AH745" s="685"/>
      <c r="AI745" s="685"/>
      <c r="AJ745" s="685"/>
      <c r="AK745" s="698"/>
    </row>
    <row r="746" spans="1:37" s="694" customFormat="1" ht="48.75" customHeight="1" x14ac:dyDescent="0.25">
      <c r="A746" s="685">
        <v>632</v>
      </c>
      <c r="B746" s="683" t="s">
        <v>3447</v>
      </c>
      <c r="C746" s="521" t="s">
        <v>3432</v>
      </c>
      <c r="D746" s="685"/>
      <c r="E746" s="685">
        <v>5</v>
      </c>
      <c r="F746" s="685">
        <v>1</v>
      </c>
      <c r="G746" s="685"/>
      <c r="H746" s="685">
        <v>1</v>
      </c>
      <c r="I746" s="685"/>
      <c r="J746" s="685"/>
      <c r="K746" s="685"/>
      <c r="L746" s="685">
        <v>1</v>
      </c>
      <c r="M746" s="685">
        <v>5</v>
      </c>
      <c r="N746" s="685">
        <v>1</v>
      </c>
      <c r="O746" s="685"/>
      <c r="P746" s="685">
        <v>1</v>
      </c>
      <c r="Q746" s="685"/>
      <c r="R746" s="685"/>
      <c r="S746" s="685">
        <v>1</v>
      </c>
      <c r="T746" s="685"/>
      <c r="U746" s="685"/>
      <c r="V746" s="685"/>
      <c r="W746" s="685"/>
      <c r="X746" s="685"/>
      <c r="Y746" s="685"/>
      <c r="Z746" s="685">
        <v>1</v>
      </c>
      <c r="AA746" s="685"/>
      <c r="AB746" s="685">
        <v>1</v>
      </c>
      <c r="AC746" s="685">
        <v>5</v>
      </c>
      <c r="AD746" s="685">
        <v>10</v>
      </c>
      <c r="AE746" s="685">
        <v>5</v>
      </c>
      <c r="AF746" s="685">
        <v>1</v>
      </c>
      <c r="AG746" s="685"/>
      <c r="AH746" s="685"/>
      <c r="AI746" s="685"/>
      <c r="AJ746" s="685"/>
      <c r="AK746" s="698"/>
    </row>
    <row r="747" spans="1:37" s="694" customFormat="1" ht="69.75" x14ac:dyDescent="0.25">
      <c r="A747" s="685">
        <v>633</v>
      </c>
      <c r="B747" s="683" t="s">
        <v>473</v>
      </c>
      <c r="C747" s="521" t="s">
        <v>3438</v>
      </c>
      <c r="D747" s="685"/>
      <c r="E747" s="685">
        <v>5</v>
      </c>
      <c r="F747" s="685">
        <v>1</v>
      </c>
      <c r="G747" s="685"/>
      <c r="H747" s="685">
        <v>1</v>
      </c>
      <c r="I747" s="685">
        <v>1</v>
      </c>
      <c r="J747" s="685"/>
      <c r="K747" s="685"/>
      <c r="L747" s="685">
        <v>1</v>
      </c>
      <c r="M747" s="685">
        <v>5</v>
      </c>
      <c r="N747" s="685">
        <v>1</v>
      </c>
      <c r="O747" s="685"/>
      <c r="P747" s="685">
        <v>1</v>
      </c>
      <c r="Q747" s="685"/>
      <c r="R747" s="685"/>
      <c r="S747" s="685">
        <v>1</v>
      </c>
      <c r="T747" s="685"/>
      <c r="U747" s="685"/>
      <c r="V747" s="685"/>
      <c r="W747" s="685"/>
      <c r="X747" s="685"/>
      <c r="Y747" s="685"/>
      <c r="Z747" s="685">
        <v>1</v>
      </c>
      <c r="AA747" s="685"/>
      <c r="AB747" s="685">
        <v>1</v>
      </c>
      <c r="AC747" s="685">
        <v>5</v>
      </c>
      <c r="AD747" s="685">
        <v>10</v>
      </c>
      <c r="AE747" s="685">
        <v>5</v>
      </c>
      <c r="AF747" s="685">
        <v>1</v>
      </c>
      <c r="AG747" s="685"/>
      <c r="AH747" s="685"/>
      <c r="AI747" s="685"/>
      <c r="AJ747" s="685"/>
      <c r="AK747" s="698"/>
    </row>
    <row r="748" spans="1:37" s="694" customFormat="1" ht="46.5" x14ac:dyDescent="0.25">
      <c r="A748" s="685">
        <v>634</v>
      </c>
      <c r="B748" s="683" t="s">
        <v>3448</v>
      </c>
      <c r="C748" s="521" t="s">
        <v>3439</v>
      </c>
      <c r="D748" s="685"/>
      <c r="E748" s="685">
        <v>5</v>
      </c>
      <c r="F748" s="685">
        <v>1</v>
      </c>
      <c r="G748" s="685"/>
      <c r="H748" s="685">
        <v>1</v>
      </c>
      <c r="I748" s="685">
        <v>1</v>
      </c>
      <c r="J748" s="685"/>
      <c r="K748" s="685"/>
      <c r="L748" s="685">
        <v>1</v>
      </c>
      <c r="M748" s="685">
        <v>5</v>
      </c>
      <c r="N748" s="685">
        <v>1</v>
      </c>
      <c r="O748" s="685"/>
      <c r="P748" s="685">
        <v>1</v>
      </c>
      <c r="Q748" s="685"/>
      <c r="R748" s="685"/>
      <c r="S748" s="685">
        <v>1</v>
      </c>
      <c r="T748" s="685"/>
      <c r="U748" s="685"/>
      <c r="V748" s="685"/>
      <c r="W748" s="685"/>
      <c r="X748" s="685"/>
      <c r="Y748" s="685"/>
      <c r="Z748" s="685">
        <v>1</v>
      </c>
      <c r="AA748" s="685"/>
      <c r="AB748" s="685">
        <v>1</v>
      </c>
      <c r="AC748" s="685">
        <v>5</v>
      </c>
      <c r="AD748" s="685">
        <v>10</v>
      </c>
      <c r="AE748" s="685">
        <v>5</v>
      </c>
      <c r="AF748" s="685">
        <v>1</v>
      </c>
      <c r="AG748" s="685"/>
      <c r="AH748" s="685"/>
      <c r="AI748" s="685"/>
      <c r="AJ748" s="685"/>
      <c r="AK748" s="698"/>
    </row>
    <row r="749" spans="1:37" s="694" customFormat="1" ht="69.75" x14ac:dyDescent="0.25">
      <c r="A749" s="685">
        <v>635</v>
      </c>
      <c r="B749" s="683" t="s">
        <v>3449</v>
      </c>
      <c r="C749" s="521" t="s">
        <v>5284</v>
      </c>
      <c r="D749" s="685"/>
      <c r="E749" s="685">
        <v>5</v>
      </c>
      <c r="F749" s="685">
        <v>1</v>
      </c>
      <c r="G749" s="685"/>
      <c r="H749" s="685">
        <v>1</v>
      </c>
      <c r="I749" s="685"/>
      <c r="J749" s="685"/>
      <c r="K749" s="685"/>
      <c r="L749" s="685">
        <v>1</v>
      </c>
      <c r="M749" s="685">
        <v>5</v>
      </c>
      <c r="N749" s="685">
        <v>1</v>
      </c>
      <c r="O749" s="685"/>
      <c r="P749" s="685">
        <v>1</v>
      </c>
      <c r="Q749" s="685"/>
      <c r="R749" s="685"/>
      <c r="S749" s="685">
        <v>1</v>
      </c>
      <c r="T749" s="685"/>
      <c r="U749" s="685"/>
      <c r="V749" s="685"/>
      <c r="W749" s="685"/>
      <c r="X749" s="685"/>
      <c r="Y749" s="685"/>
      <c r="Z749" s="685">
        <v>1</v>
      </c>
      <c r="AA749" s="685"/>
      <c r="AB749" s="685">
        <v>1</v>
      </c>
      <c r="AC749" s="685">
        <v>5</v>
      </c>
      <c r="AD749" s="685">
        <v>10</v>
      </c>
      <c r="AE749" s="685">
        <v>5</v>
      </c>
      <c r="AF749" s="685">
        <v>1</v>
      </c>
      <c r="AG749" s="685"/>
      <c r="AH749" s="685"/>
      <c r="AI749" s="685"/>
      <c r="AJ749" s="685"/>
      <c r="AK749" s="698"/>
    </row>
    <row r="750" spans="1:37" s="694" customFormat="1" ht="46.5" x14ac:dyDescent="0.25">
      <c r="A750" s="685">
        <v>636</v>
      </c>
      <c r="B750" s="683" t="s">
        <v>3450</v>
      </c>
      <c r="C750" s="521" t="s">
        <v>3440</v>
      </c>
      <c r="D750" s="685"/>
      <c r="E750" s="685">
        <v>5</v>
      </c>
      <c r="F750" s="685">
        <v>1</v>
      </c>
      <c r="G750" s="685"/>
      <c r="H750" s="685">
        <v>1</v>
      </c>
      <c r="I750" s="685"/>
      <c r="J750" s="685"/>
      <c r="K750" s="685"/>
      <c r="L750" s="685">
        <v>1</v>
      </c>
      <c r="M750" s="685">
        <v>5</v>
      </c>
      <c r="N750" s="685">
        <v>1</v>
      </c>
      <c r="O750" s="685"/>
      <c r="P750" s="685">
        <v>1</v>
      </c>
      <c r="Q750" s="685"/>
      <c r="R750" s="685"/>
      <c r="S750" s="685">
        <v>1</v>
      </c>
      <c r="T750" s="685"/>
      <c r="U750" s="685"/>
      <c r="V750" s="685"/>
      <c r="W750" s="685"/>
      <c r="X750" s="685"/>
      <c r="Y750" s="685"/>
      <c r="Z750" s="685">
        <v>1</v>
      </c>
      <c r="AA750" s="685"/>
      <c r="AB750" s="685">
        <v>1</v>
      </c>
      <c r="AC750" s="685">
        <v>5</v>
      </c>
      <c r="AD750" s="685">
        <v>10</v>
      </c>
      <c r="AE750" s="685">
        <v>5</v>
      </c>
      <c r="AF750" s="685">
        <v>1</v>
      </c>
      <c r="AG750" s="685"/>
      <c r="AH750" s="685"/>
      <c r="AI750" s="685"/>
      <c r="AJ750" s="685"/>
      <c r="AK750" s="698"/>
    </row>
    <row r="751" spans="1:37" s="694" customFormat="1" ht="46.5" x14ac:dyDescent="0.25">
      <c r="A751" s="685">
        <v>637</v>
      </c>
      <c r="B751" s="683" t="s">
        <v>3450</v>
      </c>
      <c r="C751" s="521" t="s">
        <v>3441</v>
      </c>
      <c r="D751" s="685"/>
      <c r="E751" s="685">
        <v>5</v>
      </c>
      <c r="F751" s="685">
        <v>1</v>
      </c>
      <c r="G751" s="685"/>
      <c r="H751" s="685">
        <v>1</v>
      </c>
      <c r="I751" s="685"/>
      <c r="J751" s="685"/>
      <c r="K751" s="685"/>
      <c r="L751" s="685">
        <v>1</v>
      </c>
      <c r="M751" s="685">
        <v>5</v>
      </c>
      <c r="N751" s="685">
        <v>1</v>
      </c>
      <c r="O751" s="685"/>
      <c r="P751" s="685">
        <v>1</v>
      </c>
      <c r="Q751" s="685"/>
      <c r="R751" s="685"/>
      <c r="S751" s="685">
        <v>1</v>
      </c>
      <c r="T751" s="685"/>
      <c r="U751" s="685"/>
      <c r="V751" s="685"/>
      <c r="W751" s="685"/>
      <c r="X751" s="685"/>
      <c r="Y751" s="685"/>
      <c r="Z751" s="685">
        <v>1</v>
      </c>
      <c r="AA751" s="685"/>
      <c r="AB751" s="685">
        <v>1</v>
      </c>
      <c r="AC751" s="685">
        <v>5</v>
      </c>
      <c r="AD751" s="685">
        <v>10</v>
      </c>
      <c r="AE751" s="685">
        <v>5</v>
      </c>
      <c r="AF751" s="685">
        <v>1</v>
      </c>
      <c r="AG751" s="685"/>
      <c r="AH751" s="685"/>
      <c r="AI751" s="685"/>
      <c r="AJ751" s="685"/>
      <c r="AK751" s="698"/>
    </row>
    <row r="752" spans="1:37" s="694" customFormat="1" ht="69.75" x14ac:dyDescent="0.25">
      <c r="A752" s="685">
        <v>638</v>
      </c>
      <c r="B752" s="683" t="s">
        <v>3450</v>
      </c>
      <c r="C752" s="521" t="s">
        <v>3442</v>
      </c>
      <c r="D752" s="685"/>
      <c r="E752" s="685">
        <v>5</v>
      </c>
      <c r="F752" s="685">
        <v>1</v>
      </c>
      <c r="G752" s="685"/>
      <c r="H752" s="685">
        <v>1</v>
      </c>
      <c r="I752" s="685"/>
      <c r="J752" s="685"/>
      <c r="K752" s="685"/>
      <c r="L752" s="685">
        <v>1</v>
      </c>
      <c r="M752" s="685">
        <v>5</v>
      </c>
      <c r="N752" s="685">
        <v>1</v>
      </c>
      <c r="O752" s="685"/>
      <c r="P752" s="685">
        <v>1</v>
      </c>
      <c r="Q752" s="685"/>
      <c r="R752" s="685"/>
      <c r="S752" s="685">
        <v>1</v>
      </c>
      <c r="T752" s="685"/>
      <c r="U752" s="685"/>
      <c r="V752" s="685"/>
      <c r="W752" s="685"/>
      <c r="X752" s="685"/>
      <c r="Y752" s="685"/>
      <c r="Z752" s="685">
        <v>1</v>
      </c>
      <c r="AA752" s="685"/>
      <c r="AB752" s="685">
        <v>1</v>
      </c>
      <c r="AC752" s="685">
        <v>5</v>
      </c>
      <c r="AD752" s="685">
        <v>10</v>
      </c>
      <c r="AE752" s="685">
        <v>5</v>
      </c>
      <c r="AF752" s="685">
        <v>1</v>
      </c>
      <c r="AG752" s="685"/>
      <c r="AH752" s="685"/>
      <c r="AI752" s="685"/>
      <c r="AJ752" s="685"/>
      <c r="AK752" s="698"/>
    </row>
    <row r="753" spans="1:37" s="694" customFormat="1" ht="69.75" x14ac:dyDescent="0.25">
      <c r="A753" s="685">
        <v>639</v>
      </c>
      <c r="B753" s="683" t="s">
        <v>3450</v>
      </c>
      <c r="C753" s="521" t="s">
        <v>3443</v>
      </c>
      <c r="D753" s="685"/>
      <c r="E753" s="685">
        <v>10</v>
      </c>
      <c r="F753" s="685">
        <v>1</v>
      </c>
      <c r="G753" s="685"/>
      <c r="H753" s="685">
        <v>1</v>
      </c>
      <c r="I753" s="685"/>
      <c r="J753" s="685"/>
      <c r="K753" s="685"/>
      <c r="L753" s="685">
        <v>1</v>
      </c>
      <c r="M753" s="685">
        <v>5</v>
      </c>
      <c r="N753" s="685">
        <v>1</v>
      </c>
      <c r="O753" s="685"/>
      <c r="P753" s="685">
        <v>1</v>
      </c>
      <c r="Q753" s="685"/>
      <c r="R753" s="685"/>
      <c r="S753" s="685">
        <v>1</v>
      </c>
      <c r="T753" s="685"/>
      <c r="U753" s="685"/>
      <c r="V753" s="685"/>
      <c r="W753" s="685"/>
      <c r="X753" s="685"/>
      <c r="Y753" s="685"/>
      <c r="Z753" s="685">
        <v>1</v>
      </c>
      <c r="AA753" s="685"/>
      <c r="AB753" s="685">
        <v>1</v>
      </c>
      <c r="AC753" s="685">
        <v>5</v>
      </c>
      <c r="AD753" s="685">
        <v>10</v>
      </c>
      <c r="AE753" s="685">
        <v>5</v>
      </c>
      <c r="AF753" s="685">
        <v>1</v>
      </c>
      <c r="AG753" s="685"/>
      <c r="AH753" s="685"/>
      <c r="AI753" s="685"/>
      <c r="AJ753" s="685"/>
      <c r="AK753" s="698"/>
    </row>
    <row r="754" spans="1:37" s="694" customFormat="1" ht="46.5" x14ac:dyDescent="0.25">
      <c r="A754" s="685">
        <v>640</v>
      </c>
      <c r="B754" s="683" t="s">
        <v>3451</v>
      </c>
      <c r="C754" s="521" t="s">
        <v>3444</v>
      </c>
      <c r="D754" s="685"/>
      <c r="E754" s="685">
        <v>6</v>
      </c>
      <c r="F754" s="685">
        <v>1</v>
      </c>
      <c r="G754" s="685"/>
      <c r="H754" s="685">
        <v>1</v>
      </c>
      <c r="I754" s="685"/>
      <c r="J754" s="685"/>
      <c r="K754" s="685"/>
      <c r="L754" s="685">
        <v>1</v>
      </c>
      <c r="M754" s="685">
        <v>5</v>
      </c>
      <c r="N754" s="685">
        <v>1</v>
      </c>
      <c r="O754" s="685"/>
      <c r="P754" s="685">
        <v>1</v>
      </c>
      <c r="Q754" s="685"/>
      <c r="R754" s="685"/>
      <c r="S754" s="685">
        <v>1</v>
      </c>
      <c r="T754" s="685"/>
      <c r="U754" s="685"/>
      <c r="V754" s="685"/>
      <c r="W754" s="685"/>
      <c r="X754" s="685"/>
      <c r="Y754" s="685"/>
      <c r="Z754" s="685">
        <v>1</v>
      </c>
      <c r="AA754" s="685"/>
      <c r="AB754" s="685">
        <v>1</v>
      </c>
      <c r="AC754" s="685">
        <v>5</v>
      </c>
      <c r="AD754" s="685">
        <v>10</v>
      </c>
      <c r="AE754" s="685">
        <v>5</v>
      </c>
      <c r="AF754" s="685">
        <v>1</v>
      </c>
      <c r="AG754" s="685"/>
      <c r="AH754" s="685"/>
      <c r="AI754" s="685"/>
      <c r="AJ754" s="685"/>
      <c r="AK754" s="698"/>
    </row>
    <row r="755" spans="1:37" s="694" customFormat="1" ht="69.75" x14ac:dyDescent="0.25">
      <c r="A755" s="685">
        <v>641</v>
      </c>
      <c r="B755" s="683" t="s">
        <v>3452</v>
      </c>
      <c r="C755" s="521" t="s">
        <v>3445</v>
      </c>
      <c r="D755" s="685"/>
      <c r="E755" s="685">
        <v>5</v>
      </c>
      <c r="F755" s="685">
        <v>1</v>
      </c>
      <c r="G755" s="685"/>
      <c r="H755" s="685">
        <v>1</v>
      </c>
      <c r="I755" s="685"/>
      <c r="J755" s="685"/>
      <c r="K755" s="685"/>
      <c r="L755" s="685">
        <v>1</v>
      </c>
      <c r="M755" s="685">
        <v>5</v>
      </c>
      <c r="N755" s="685">
        <v>1</v>
      </c>
      <c r="O755" s="685"/>
      <c r="P755" s="685">
        <v>1</v>
      </c>
      <c r="Q755" s="685"/>
      <c r="R755" s="685"/>
      <c r="S755" s="685">
        <v>1</v>
      </c>
      <c r="T755" s="685"/>
      <c r="U755" s="685"/>
      <c r="V755" s="685"/>
      <c r="W755" s="685"/>
      <c r="X755" s="685"/>
      <c r="Y755" s="685"/>
      <c r="Z755" s="685">
        <v>1</v>
      </c>
      <c r="AA755" s="685">
        <v>1</v>
      </c>
      <c r="AB755" s="685">
        <v>1</v>
      </c>
      <c r="AC755" s="685">
        <v>5</v>
      </c>
      <c r="AD755" s="685">
        <v>10</v>
      </c>
      <c r="AE755" s="685">
        <v>5</v>
      </c>
      <c r="AF755" s="685">
        <v>1</v>
      </c>
      <c r="AG755" s="685"/>
      <c r="AH755" s="685"/>
      <c r="AI755" s="685"/>
      <c r="AJ755" s="685"/>
      <c r="AK755" s="698"/>
    </row>
    <row r="756" spans="1:37" s="694" customFormat="1" ht="68.25" customHeight="1" x14ac:dyDescent="0.25">
      <c r="A756" s="685">
        <v>642</v>
      </c>
      <c r="B756" s="683" t="s">
        <v>3452</v>
      </c>
      <c r="C756" s="521" t="s">
        <v>3446</v>
      </c>
      <c r="D756" s="685"/>
      <c r="E756" s="685">
        <v>5</v>
      </c>
      <c r="F756" s="685">
        <v>1</v>
      </c>
      <c r="G756" s="685"/>
      <c r="H756" s="685">
        <v>1</v>
      </c>
      <c r="I756" s="685"/>
      <c r="J756" s="685"/>
      <c r="K756" s="685"/>
      <c r="L756" s="685">
        <v>1</v>
      </c>
      <c r="M756" s="685">
        <v>5</v>
      </c>
      <c r="N756" s="685">
        <v>1</v>
      </c>
      <c r="O756" s="685"/>
      <c r="P756" s="685">
        <v>1</v>
      </c>
      <c r="Q756" s="685"/>
      <c r="R756" s="685"/>
      <c r="S756" s="685">
        <v>1</v>
      </c>
      <c r="T756" s="685"/>
      <c r="U756" s="685"/>
      <c r="V756" s="685"/>
      <c r="W756" s="685"/>
      <c r="X756" s="685"/>
      <c r="Y756" s="685"/>
      <c r="Z756" s="685">
        <v>1</v>
      </c>
      <c r="AA756" s="685"/>
      <c r="AB756" s="685">
        <v>1</v>
      </c>
      <c r="AC756" s="685">
        <v>5</v>
      </c>
      <c r="AD756" s="685">
        <v>10</v>
      </c>
      <c r="AE756" s="685">
        <v>5</v>
      </c>
      <c r="AF756" s="685">
        <v>1</v>
      </c>
      <c r="AG756" s="685"/>
      <c r="AH756" s="685"/>
      <c r="AI756" s="685"/>
      <c r="AJ756" s="685"/>
      <c r="AK756" s="698"/>
    </row>
    <row r="757" spans="1:37" s="694" customFormat="1" ht="68.25" customHeight="1" x14ac:dyDescent="0.25">
      <c r="A757" s="685">
        <v>643</v>
      </c>
      <c r="B757" s="702" t="s">
        <v>5266</v>
      </c>
      <c r="C757" s="521" t="s">
        <v>5267</v>
      </c>
      <c r="D757" s="685"/>
      <c r="E757" s="685">
        <v>5</v>
      </c>
      <c r="F757" s="685">
        <v>1</v>
      </c>
      <c r="G757" s="685"/>
      <c r="H757" s="685">
        <v>1</v>
      </c>
      <c r="I757" s="685"/>
      <c r="J757" s="685"/>
      <c r="K757" s="685"/>
      <c r="L757" s="685">
        <v>1</v>
      </c>
      <c r="M757" s="685">
        <v>5</v>
      </c>
      <c r="N757" s="685">
        <v>1</v>
      </c>
      <c r="O757" s="685"/>
      <c r="P757" s="685">
        <v>1</v>
      </c>
      <c r="Q757" s="685"/>
      <c r="R757" s="685"/>
      <c r="S757" s="685">
        <v>1</v>
      </c>
      <c r="T757" s="685"/>
      <c r="U757" s="685"/>
      <c r="V757" s="685"/>
      <c r="W757" s="685"/>
      <c r="X757" s="685"/>
      <c r="Y757" s="685"/>
      <c r="Z757" s="685">
        <v>1</v>
      </c>
      <c r="AA757" s="685"/>
      <c r="AB757" s="685">
        <v>1</v>
      </c>
      <c r="AC757" s="685">
        <v>5</v>
      </c>
      <c r="AD757" s="685">
        <v>10</v>
      </c>
      <c r="AE757" s="685">
        <v>5</v>
      </c>
      <c r="AF757" s="685">
        <v>1</v>
      </c>
      <c r="AG757" s="685"/>
      <c r="AH757" s="685"/>
      <c r="AI757" s="685"/>
      <c r="AJ757" s="685"/>
      <c r="AK757" s="685"/>
    </row>
    <row r="758" spans="1:37" s="697" customFormat="1" ht="22.5" x14ac:dyDescent="0.25">
      <c r="A758" s="871"/>
      <c r="B758" s="871"/>
      <c r="C758" s="695" t="s">
        <v>97</v>
      </c>
      <c r="D758" s="696"/>
      <c r="E758" s="696">
        <f>SUM(E718:E757)</f>
        <v>212</v>
      </c>
      <c r="F758" s="696">
        <f t="shared" ref="F758:AK758" si="72">SUM(F718:F757)</f>
        <v>40</v>
      </c>
      <c r="G758" s="696">
        <f t="shared" si="72"/>
        <v>0</v>
      </c>
      <c r="H758" s="696">
        <f t="shared" si="72"/>
        <v>40</v>
      </c>
      <c r="I758" s="696">
        <f t="shared" si="72"/>
        <v>7</v>
      </c>
      <c r="J758" s="696">
        <f t="shared" si="72"/>
        <v>0</v>
      </c>
      <c r="K758" s="696">
        <f t="shared" si="72"/>
        <v>0</v>
      </c>
      <c r="L758" s="696">
        <f t="shared" si="72"/>
        <v>40</v>
      </c>
      <c r="M758" s="696">
        <f t="shared" si="72"/>
        <v>200</v>
      </c>
      <c r="N758" s="696">
        <f t="shared" si="72"/>
        <v>40</v>
      </c>
      <c r="O758" s="696">
        <f t="shared" si="72"/>
        <v>0</v>
      </c>
      <c r="P758" s="696">
        <f t="shared" si="72"/>
        <v>40</v>
      </c>
      <c r="Q758" s="696">
        <f t="shared" si="72"/>
        <v>0</v>
      </c>
      <c r="R758" s="696">
        <f t="shared" si="72"/>
        <v>0</v>
      </c>
      <c r="S758" s="696">
        <f t="shared" si="72"/>
        <v>40</v>
      </c>
      <c r="T758" s="696">
        <f t="shared" si="72"/>
        <v>0</v>
      </c>
      <c r="U758" s="696">
        <f t="shared" si="72"/>
        <v>0</v>
      </c>
      <c r="V758" s="696">
        <f t="shared" si="72"/>
        <v>0</v>
      </c>
      <c r="W758" s="696">
        <f t="shared" si="72"/>
        <v>0</v>
      </c>
      <c r="X758" s="696">
        <f t="shared" si="72"/>
        <v>0</v>
      </c>
      <c r="Y758" s="696">
        <f t="shared" si="72"/>
        <v>0</v>
      </c>
      <c r="Z758" s="696">
        <f t="shared" si="72"/>
        <v>40</v>
      </c>
      <c r="AA758" s="696">
        <f t="shared" si="72"/>
        <v>3</v>
      </c>
      <c r="AB758" s="696">
        <f t="shared" si="72"/>
        <v>40</v>
      </c>
      <c r="AC758" s="696">
        <f t="shared" si="72"/>
        <v>200</v>
      </c>
      <c r="AD758" s="696">
        <f t="shared" si="72"/>
        <v>400</v>
      </c>
      <c r="AE758" s="696">
        <f t="shared" si="72"/>
        <v>200</v>
      </c>
      <c r="AF758" s="696">
        <f t="shared" si="72"/>
        <v>40</v>
      </c>
      <c r="AG758" s="696">
        <f t="shared" si="72"/>
        <v>0</v>
      </c>
      <c r="AH758" s="696">
        <f t="shared" si="72"/>
        <v>0</v>
      </c>
      <c r="AI758" s="696">
        <f t="shared" si="72"/>
        <v>0</v>
      </c>
      <c r="AJ758" s="696">
        <f t="shared" si="72"/>
        <v>0</v>
      </c>
      <c r="AK758" s="696">
        <f t="shared" si="72"/>
        <v>0</v>
      </c>
    </row>
    <row r="759" spans="1:37" s="694" customFormat="1" ht="23.25" x14ac:dyDescent="0.25">
      <c r="A759" s="872"/>
      <c r="B759" s="872"/>
      <c r="C759" s="521" t="s">
        <v>3060</v>
      </c>
      <c r="D759" s="685">
        <v>0</v>
      </c>
      <c r="E759" s="685">
        <v>0</v>
      </c>
      <c r="F759" s="685">
        <v>0</v>
      </c>
      <c r="G759" s="685">
        <v>0</v>
      </c>
      <c r="H759" s="685">
        <v>0</v>
      </c>
      <c r="I759" s="685">
        <v>0</v>
      </c>
      <c r="J759" s="685">
        <v>0</v>
      </c>
      <c r="K759" s="685">
        <v>0</v>
      </c>
      <c r="L759" s="685">
        <v>0</v>
      </c>
      <c r="M759" s="685">
        <v>0</v>
      </c>
      <c r="N759" s="685">
        <v>0</v>
      </c>
      <c r="O759" s="685">
        <v>0</v>
      </c>
      <c r="P759" s="685">
        <v>0</v>
      </c>
      <c r="Q759" s="685">
        <v>0</v>
      </c>
      <c r="R759" s="685">
        <v>0</v>
      </c>
      <c r="S759" s="685">
        <v>0</v>
      </c>
      <c r="T759" s="685">
        <v>0</v>
      </c>
      <c r="U759" s="685">
        <v>0</v>
      </c>
      <c r="V759" s="685">
        <v>0</v>
      </c>
      <c r="W759" s="685">
        <v>0</v>
      </c>
      <c r="X759" s="685">
        <v>0</v>
      </c>
      <c r="Y759" s="685">
        <v>0</v>
      </c>
      <c r="Z759" s="685">
        <v>0</v>
      </c>
      <c r="AA759" s="685">
        <v>0</v>
      </c>
      <c r="AB759" s="685">
        <v>0</v>
      </c>
      <c r="AC759" s="685">
        <v>0</v>
      </c>
      <c r="AD759" s="685">
        <v>0</v>
      </c>
      <c r="AE759" s="685">
        <v>0</v>
      </c>
      <c r="AF759" s="685">
        <v>0</v>
      </c>
      <c r="AG759" s="685">
        <v>0</v>
      </c>
      <c r="AH759" s="685">
        <v>0</v>
      </c>
      <c r="AI759" s="685">
        <v>0</v>
      </c>
      <c r="AJ759" s="685">
        <v>0</v>
      </c>
      <c r="AK759" s="698">
        <v>0</v>
      </c>
    </row>
    <row r="760" spans="1:37" s="697" customFormat="1" ht="22.5" x14ac:dyDescent="0.25">
      <c r="A760" s="873"/>
      <c r="B760" s="873"/>
      <c r="C760" s="695" t="s">
        <v>474</v>
      </c>
      <c r="D760" s="696">
        <f>D759+D758</f>
        <v>0</v>
      </c>
      <c r="E760" s="696">
        <f t="shared" ref="E760:AK760" si="73">E759+E758</f>
        <v>212</v>
      </c>
      <c r="F760" s="696">
        <f t="shared" si="73"/>
        <v>40</v>
      </c>
      <c r="G760" s="696">
        <f t="shared" si="73"/>
        <v>0</v>
      </c>
      <c r="H760" s="696">
        <f t="shared" si="73"/>
        <v>40</v>
      </c>
      <c r="I760" s="696">
        <f t="shared" si="73"/>
        <v>7</v>
      </c>
      <c r="J760" s="696">
        <f t="shared" si="73"/>
        <v>0</v>
      </c>
      <c r="K760" s="696">
        <f t="shared" si="73"/>
        <v>0</v>
      </c>
      <c r="L760" s="696">
        <f t="shared" si="73"/>
        <v>40</v>
      </c>
      <c r="M760" s="696">
        <f t="shared" si="73"/>
        <v>200</v>
      </c>
      <c r="N760" s="696">
        <f t="shared" si="73"/>
        <v>40</v>
      </c>
      <c r="O760" s="696">
        <f t="shared" si="73"/>
        <v>0</v>
      </c>
      <c r="P760" s="696">
        <f t="shared" si="73"/>
        <v>40</v>
      </c>
      <c r="Q760" s="696">
        <f t="shared" si="73"/>
        <v>0</v>
      </c>
      <c r="R760" s="696">
        <f t="shared" si="73"/>
        <v>0</v>
      </c>
      <c r="S760" s="696">
        <f t="shared" si="73"/>
        <v>40</v>
      </c>
      <c r="T760" s="696">
        <f t="shared" si="73"/>
        <v>0</v>
      </c>
      <c r="U760" s="696">
        <f t="shared" si="73"/>
        <v>0</v>
      </c>
      <c r="V760" s="696">
        <f t="shared" si="73"/>
        <v>0</v>
      </c>
      <c r="W760" s="696">
        <f t="shared" si="73"/>
        <v>0</v>
      </c>
      <c r="X760" s="696">
        <f t="shared" si="73"/>
        <v>0</v>
      </c>
      <c r="Y760" s="696">
        <f t="shared" si="73"/>
        <v>0</v>
      </c>
      <c r="Z760" s="696">
        <f t="shared" si="73"/>
        <v>40</v>
      </c>
      <c r="AA760" s="696">
        <f t="shared" si="73"/>
        <v>3</v>
      </c>
      <c r="AB760" s="696">
        <f t="shared" si="73"/>
        <v>40</v>
      </c>
      <c r="AC760" s="696">
        <f t="shared" si="73"/>
        <v>200</v>
      </c>
      <c r="AD760" s="696">
        <f t="shared" si="73"/>
        <v>400</v>
      </c>
      <c r="AE760" s="696">
        <f t="shared" si="73"/>
        <v>200</v>
      </c>
      <c r="AF760" s="696">
        <f t="shared" si="73"/>
        <v>40</v>
      </c>
      <c r="AG760" s="696">
        <f t="shared" si="73"/>
        <v>0</v>
      </c>
      <c r="AH760" s="696">
        <f t="shared" si="73"/>
        <v>0</v>
      </c>
      <c r="AI760" s="696">
        <f t="shared" si="73"/>
        <v>0</v>
      </c>
      <c r="AJ760" s="696">
        <f t="shared" si="73"/>
        <v>0</v>
      </c>
      <c r="AK760" s="699">
        <f t="shared" si="73"/>
        <v>0</v>
      </c>
    </row>
    <row r="761" spans="1:37" s="694" customFormat="1" ht="46.5" x14ac:dyDescent="0.25">
      <c r="A761" s="685">
        <v>644</v>
      </c>
      <c r="B761" s="683" t="s">
        <v>2853</v>
      </c>
      <c r="C761" s="521" t="s">
        <v>4161</v>
      </c>
      <c r="D761" s="685"/>
      <c r="E761" s="685">
        <v>10</v>
      </c>
      <c r="F761" s="685">
        <v>1</v>
      </c>
      <c r="G761" s="685">
        <v>1</v>
      </c>
      <c r="H761" s="685"/>
      <c r="I761" s="685">
        <v>1</v>
      </c>
      <c r="J761" s="685">
        <v>1</v>
      </c>
      <c r="K761" s="685"/>
      <c r="L761" s="685">
        <v>2</v>
      </c>
      <c r="M761" s="685">
        <v>2</v>
      </c>
      <c r="N761" s="685">
        <v>2</v>
      </c>
      <c r="O761" s="685"/>
      <c r="P761" s="685">
        <v>2</v>
      </c>
      <c r="Q761" s="685"/>
      <c r="R761" s="685"/>
      <c r="S761" s="685">
        <v>1</v>
      </c>
      <c r="T761" s="685"/>
      <c r="U761" s="685">
        <v>1</v>
      </c>
      <c r="V761" s="685"/>
      <c r="W761" s="685"/>
      <c r="X761" s="685"/>
      <c r="Y761" s="685"/>
      <c r="Z761" s="685">
        <v>1</v>
      </c>
      <c r="AA761" s="685"/>
      <c r="AB761" s="685">
        <v>1</v>
      </c>
      <c r="AC761" s="685">
        <v>7</v>
      </c>
      <c r="AD761" s="685">
        <v>10</v>
      </c>
      <c r="AE761" s="685">
        <v>3</v>
      </c>
      <c r="AF761" s="685"/>
      <c r="AG761" s="685"/>
      <c r="AH761" s="685"/>
      <c r="AI761" s="685"/>
      <c r="AJ761" s="685"/>
      <c r="AK761" s="698"/>
    </row>
    <row r="762" spans="1:37" s="694" customFormat="1" ht="46.5" x14ac:dyDescent="0.25">
      <c r="A762" s="685">
        <v>645</v>
      </c>
      <c r="B762" s="683" t="s">
        <v>3453</v>
      </c>
      <c r="C762" s="521" t="s">
        <v>3534</v>
      </c>
      <c r="D762" s="685"/>
      <c r="E762" s="685">
        <v>10</v>
      </c>
      <c r="F762" s="685">
        <v>1</v>
      </c>
      <c r="G762" s="685">
        <v>1</v>
      </c>
      <c r="H762" s="685"/>
      <c r="I762" s="685">
        <v>2</v>
      </c>
      <c r="J762" s="685">
        <v>1</v>
      </c>
      <c r="K762" s="685"/>
      <c r="L762" s="685">
        <v>1</v>
      </c>
      <c r="M762" s="685">
        <v>2</v>
      </c>
      <c r="N762" s="685">
        <v>1</v>
      </c>
      <c r="O762" s="685"/>
      <c r="P762" s="685"/>
      <c r="Q762" s="685"/>
      <c r="R762" s="685"/>
      <c r="S762" s="685">
        <v>2</v>
      </c>
      <c r="T762" s="685">
        <v>1</v>
      </c>
      <c r="U762" s="685"/>
      <c r="V762" s="685"/>
      <c r="W762" s="685"/>
      <c r="X762" s="685">
        <v>1</v>
      </c>
      <c r="Y762" s="685"/>
      <c r="Z762" s="685">
        <v>1</v>
      </c>
      <c r="AA762" s="685">
        <v>1</v>
      </c>
      <c r="AB762" s="685">
        <v>1</v>
      </c>
      <c r="AC762" s="685">
        <v>10</v>
      </c>
      <c r="AD762" s="685">
        <v>30</v>
      </c>
      <c r="AE762" s="685">
        <v>10</v>
      </c>
      <c r="AF762" s="685">
        <v>2</v>
      </c>
      <c r="AG762" s="685"/>
      <c r="AH762" s="685"/>
      <c r="AI762" s="685"/>
      <c r="AJ762" s="685"/>
      <c r="AK762" s="698"/>
    </row>
    <row r="763" spans="1:37" s="694" customFormat="1" ht="57" customHeight="1" x14ac:dyDescent="0.25">
      <c r="A763" s="685">
        <v>646</v>
      </c>
      <c r="B763" s="683" t="s">
        <v>3454</v>
      </c>
      <c r="C763" s="521" t="s">
        <v>4162</v>
      </c>
      <c r="D763" s="685"/>
      <c r="E763" s="685">
        <v>10</v>
      </c>
      <c r="F763" s="685">
        <v>1</v>
      </c>
      <c r="G763" s="685">
        <v>1</v>
      </c>
      <c r="H763" s="685"/>
      <c r="I763" s="685">
        <v>1</v>
      </c>
      <c r="J763" s="685"/>
      <c r="K763" s="685"/>
      <c r="L763" s="685">
        <v>1</v>
      </c>
      <c r="M763" s="685">
        <v>4</v>
      </c>
      <c r="N763" s="685">
        <v>1</v>
      </c>
      <c r="O763" s="685"/>
      <c r="P763" s="685">
        <v>5</v>
      </c>
      <c r="Q763" s="685"/>
      <c r="R763" s="685"/>
      <c r="S763" s="685">
        <v>2</v>
      </c>
      <c r="T763" s="685">
        <v>1</v>
      </c>
      <c r="U763" s="685"/>
      <c r="V763" s="685"/>
      <c r="W763" s="685"/>
      <c r="X763" s="685">
        <v>1</v>
      </c>
      <c r="Y763" s="685"/>
      <c r="Z763" s="685">
        <v>1</v>
      </c>
      <c r="AA763" s="685">
        <v>1</v>
      </c>
      <c r="AB763" s="685">
        <v>1</v>
      </c>
      <c r="AC763" s="685">
        <v>10</v>
      </c>
      <c r="AD763" s="685">
        <v>30</v>
      </c>
      <c r="AE763" s="685">
        <v>10</v>
      </c>
      <c r="AF763" s="685">
        <v>2</v>
      </c>
      <c r="AG763" s="685"/>
      <c r="AH763" s="685"/>
      <c r="AI763" s="685"/>
      <c r="AJ763" s="685"/>
      <c r="AK763" s="698"/>
    </row>
    <row r="764" spans="1:37" s="694" customFormat="1" ht="47.25" customHeight="1" x14ac:dyDescent="0.25">
      <c r="A764" s="685">
        <v>647</v>
      </c>
      <c r="B764" s="683" t="s">
        <v>2852</v>
      </c>
      <c r="C764" s="521" t="s">
        <v>4163</v>
      </c>
      <c r="D764" s="685"/>
      <c r="E764" s="685">
        <v>10</v>
      </c>
      <c r="F764" s="685">
        <v>1</v>
      </c>
      <c r="G764" s="685"/>
      <c r="H764" s="685"/>
      <c r="I764" s="685">
        <v>1</v>
      </c>
      <c r="J764" s="685"/>
      <c r="K764" s="685"/>
      <c r="L764" s="685">
        <v>1</v>
      </c>
      <c r="M764" s="685">
        <v>2</v>
      </c>
      <c r="N764" s="685">
        <v>1</v>
      </c>
      <c r="O764" s="685"/>
      <c r="P764" s="685">
        <v>5</v>
      </c>
      <c r="Q764" s="685"/>
      <c r="R764" s="685"/>
      <c r="S764" s="685"/>
      <c r="T764" s="685"/>
      <c r="U764" s="685"/>
      <c r="V764" s="685"/>
      <c r="W764" s="685">
        <v>2</v>
      </c>
      <c r="X764" s="685">
        <v>1</v>
      </c>
      <c r="Y764" s="685"/>
      <c r="Z764" s="685">
        <v>1</v>
      </c>
      <c r="AA764" s="685"/>
      <c r="AB764" s="685">
        <v>1</v>
      </c>
      <c r="AC764" s="685"/>
      <c r="AD764" s="685">
        <v>30</v>
      </c>
      <c r="AE764" s="685">
        <v>10</v>
      </c>
      <c r="AF764" s="685"/>
      <c r="AG764" s="685"/>
      <c r="AH764" s="685"/>
      <c r="AI764" s="685"/>
      <c r="AJ764" s="685"/>
      <c r="AK764" s="698"/>
    </row>
    <row r="765" spans="1:37" s="694" customFormat="1" ht="69.75" x14ac:dyDescent="0.25">
      <c r="A765" s="685">
        <v>648</v>
      </c>
      <c r="B765" s="683" t="s">
        <v>3455</v>
      </c>
      <c r="C765" s="521" t="s">
        <v>3535</v>
      </c>
      <c r="D765" s="685"/>
      <c r="E765" s="685">
        <v>10</v>
      </c>
      <c r="F765" s="685">
        <v>1</v>
      </c>
      <c r="G765" s="685">
        <v>1</v>
      </c>
      <c r="H765" s="685">
        <v>1</v>
      </c>
      <c r="I765" s="685">
        <v>1</v>
      </c>
      <c r="J765" s="685">
        <v>1</v>
      </c>
      <c r="K765" s="685"/>
      <c r="L765" s="685">
        <v>1</v>
      </c>
      <c r="M765" s="685">
        <v>2</v>
      </c>
      <c r="N765" s="685">
        <v>1</v>
      </c>
      <c r="O765" s="685"/>
      <c r="P765" s="685">
        <v>5</v>
      </c>
      <c r="Q765" s="685"/>
      <c r="R765" s="685"/>
      <c r="S765" s="685">
        <v>1</v>
      </c>
      <c r="T765" s="685">
        <v>1</v>
      </c>
      <c r="U765" s="685">
        <v>1</v>
      </c>
      <c r="V765" s="685">
        <v>1</v>
      </c>
      <c r="W765" s="685">
        <v>1</v>
      </c>
      <c r="X765" s="685">
        <v>1</v>
      </c>
      <c r="Y765" s="685"/>
      <c r="Z765" s="685">
        <v>1</v>
      </c>
      <c r="AA765" s="685"/>
      <c r="AB765" s="685">
        <v>1</v>
      </c>
      <c r="AC765" s="685">
        <v>10</v>
      </c>
      <c r="AD765" s="685">
        <v>10</v>
      </c>
      <c r="AE765" s="685">
        <v>20</v>
      </c>
      <c r="AF765" s="685">
        <v>2</v>
      </c>
      <c r="AG765" s="685"/>
      <c r="AH765" s="685"/>
      <c r="AI765" s="685"/>
      <c r="AJ765" s="685">
        <v>1</v>
      </c>
      <c r="AK765" s="698"/>
    </row>
    <row r="766" spans="1:37" s="694" customFormat="1" ht="46.5" x14ac:dyDescent="0.25">
      <c r="A766" s="685">
        <v>649</v>
      </c>
      <c r="B766" s="683" t="s">
        <v>4825</v>
      </c>
      <c r="C766" s="521" t="s">
        <v>3456</v>
      </c>
      <c r="D766" s="685"/>
      <c r="E766" s="685">
        <v>10</v>
      </c>
      <c r="F766" s="685">
        <v>1</v>
      </c>
      <c r="G766" s="685">
        <v>1</v>
      </c>
      <c r="H766" s="685">
        <v>1</v>
      </c>
      <c r="I766" s="685">
        <v>1</v>
      </c>
      <c r="J766" s="685">
        <v>1</v>
      </c>
      <c r="K766" s="685"/>
      <c r="L766" s="685">
        <v>1</v>
      </c>
      <c r="M766" s="685">
        <v>2</v>
      </c>
      <c r="N766" s="685">
        <v>1</v>
      </c>
      <c r="O766" s="685"/>
      <c r="P766" s="685">
        <v>5</v>
      </c>
      <c r="Q766" s="685"/>
      <c r="R766" s="685"/>
      <c r="S766" s="685">
        <v>1</v>
      </c>
      <c r="T766" s="685">
        <v>1</v>
      </c>
      <c r="U766" s="685">
        <v>1</v>
      </c>
      <c r="V766" s="685">
        <v>1</v>
      </c>
      <c r="W766" s="685">
        <v>1</v>
      </c>
      <c r="X766" s="685">
        <v>1</v>
      </c>
      <c r="Y766" s="685"/>
      <c r="Z766" s="685">
        <v>1</v>
      </c>
      <c r="AA766" s="685"/>
      <c r="AB766" s="685">
        <v>1</v>
      </c>
      <c r="AC766" s="685">
        <v>10</v>
      </c>
      <c r="AD766" s="685">
        <v>10</v>
      </c>
      <c r="AE766" s="685">
        <v>20</v>
      </c>
      <c r="AF766" s="685">
        <v>2</v>
      </c>
      <c r="AG766" s="685"/>
      <c r="AH766" s="685"/>
      <c r="AI766" s="685"/>
      <c r="AJ766" s="685">
        <v>1</v>
      </c>
      <c r="AK766" s="698"/>
    </row>
    <row r="767" spans="1:37" s="694" customFormat="1" ht="46.5" x14ac:dyDescent="0.25">
      <c r="A767" s="685">
        <v>650</v>
      </c>
      <c r="B767" s="683" t="s">
        <v>3459</v>
      </c>
      <c r="C767" s="521" t="s">
        <v>4164</v>
      </c>
      <c r="D767" s="685"/>
      <c r="E767" s="685">
        <v>10</v>
      </c>
      <c r="F767" s="685">
        <v>1</v>
      </c>
      <c r="G767" s="685"/>
      <c r="H767" s="685"/>
      <c r="I767" s="685">
        <v>1</v>
      </c>
      <c r="J767" s="685">
        <v>1</v>
      </c>
      <c r="K767" s="685"/>
      <c r="L767" s="685">
        <v>2</v>
      </c>
      <c r="M767" s="685">
        <v>2</v>
      </c>
      <c r="N767" s="685">
        <v>2</v>
      </c>
      <c r="O767" s="685"/>
      <c r="P767" s="685">
        <v>2</v>
      </c>
      <c r="Q767" s="685"/>
      <c r="R767" s="685"/>
      <c r="S767" s="685">
        <v>1</v>
      </c>
      <c r="T767" s="685"/>
      <c r="U767" s="685">
        <v>1</v>
      </c>
      <c r="V767" s="685"/>
      <c r="W767" s="685"/>
      <c r="X767" s="685"/>
      <c r="Y767" s="685"/>
      <c r="Z767" s="685">
        <v>1</v>
      </c>
      <c r="AA767" s="685"/>
      <c r="AB767" s="685">
        <v>1</v>
      </c>
      <c r="AC767" s="685">
        <v>7</v>
      </c>
      <c r="AD767" s="685">
        <v>10</v>
      </c>
      <c r="AE767" s="685">
        <v>3</v>
      </c>
      <c r="AF767" s="685"/>
      <c r="AG767" s="685"/>
      <c r="AH767" s="685"/>
      <c r="AI767" s="685"/>
      <c r="AJ767" s="685"/>
      <c r="AK767" s="698"/>
    </row>
    <row r="768" spans="1:37" s="694" customFormat="1" ht="46.5" x14ac:dyDescent="0.25">
      <c r="A768" s="685">
        <v>651</v>
      </c>
      <c r="B768" s="683" t="s">
        <v>3459</v>
      </c>
      <c r="C768" s="521" t="s">
        <v>4165</v>
      </c>
      <c r="D768" s="685"/>
      <c r="E768" s="685">
        <v>10</v>
      </c>
      <c r="F768" s="685">
        <v>1</v>
      </c>
      <c r="G768" s="685">
        <v>1</v>
      </c>
      <c r="H768" s="685"/>
      <c r="I768" s="685">
        <v>1</v>
      </c>
      <c r="J768" s="685">
        <v>1</v>
      </c>
      <c r="K768" s="685"/>
      <c r="L768" s="685">
        <v>2</v>
      </c>
      <c r="M768" s="685">
        <v>2</v>
      </c>
      <c r="N768" s="685">
        <v>2</v>
      </c>
      <c r="O768" s="685"/>
      <c r="P768" s="685">
        <v>2</v>
      </c>
      <c r="Q768" s="685"/>
      <c r="R768" s="685"/>
      <c r="S768" s="685"/>
      <c r="T768" s="685">
        <v>1</v>
      </c>
      <c r="U768" s="685">
        <v>1</v>
      </c>
      <c r="V768" s="685"/>
      <c r="W768" s="685">
        <v>1</v>
      </c>
      <c r="X768" s="685"/>
      <c r="Y768" s="685"/>
      <c r="Z768" s="685">
        <v>1</v>
      </c>
      <c r="AA768" s="685"/>
      <c r="AB768" s="685">
        <v>1</v>
      </c>
      <c r="AC768" s="685">
        <v>7</v>
      </c>
      <c r="AD768" s="685">
        <v>10</v>
      </c>
      <c r="AE768" s="685">
        <v>3</v>
      </c>
      <c r="AF768" s="685"/>
      <c r="AG768" s="685"/>
      <c r="AH768" s="685"/>
      <c r="AI768" s="685"/>
      <c r="AJ768" s="685"/>
      <c r="AK768" s="698"/>
    </row>
    <row r="769" spans="1:37" s="694" customFormat="1" ht="46.5" x14ac:dyDescent="0.25">
      <c r="A769" s="685">
        <v>652</v>
      </c>
      <c r="B769" s="683" t="s">
        <v>3459</v>
      </c>
      <c r="C769" s="521" t="s">
        <v>3457</v>
      </c>
      <c r="D769" s="685"/>
      <c r="E769" s="685">
        <v>10</v>
      </c>
      <c r="F769" s="685">
        <v>1</v>
      </c>
      <c r="G769" s="685">
        <v>1</v>
      </c>
      <c r="H769" s="685"/>
      <c r="I769" s="685">
        <v>1</v>
      </c>
      <c r="J769" s="685">
        <v>1</v>
      </c>
      <c r="K769" s="685"/>
      <c r="L769" s="685">
        <v>2</v>
      </c>
      <c r="M769" s="685">
        <v>2</v>
      </c>
      <c r="N769" s="685">
        <v>2</v>
      </c>
      <c r="O769" s="685"/>
      <c r="P769" s="685">
        <v>2</v>
      </c>
      <c r="Q769" s="685"/>
      <c r="R769" s="685"/>
      <c r="S769" s="685"/>
      <c r="T769" s="685">
        <v>1</v>
      </c>
      <c r="U769" s="685"/>
      <c r="V769" s="685"/>
      <c r="W769" s="685"/>
      <c r="X769" s="685"/>
      <c r="Y769" s="685"/>
      <c r="Z769" s="685">
        <v>1</v>
      </c>
      <c r="AA769" s="685"/>
      <c r="AB769" s="685">
        <v>1</v>
      </c>
      <c r="AC769" s="685">
        <v>7</v>
      </c>
      <c r="AD769" s="685">
        <v>10</v>
      </c>
      <c r="AE769" s="685">
        <v>3</v>
      </c>
      <c r="AF769" s="685"/>
      <c r="AG769" s="685"/>
      <c r="AH769" s="685"/>
      <c r="AI769" s="685"/>
      <c r="AJ769" s="685"/>
      <c r="AK769" s="698"/>
    </row>
    <row r="770" spans="1:37" s="694" customFormat="1" ht="102" customHeight="1" x14ac:dyDescent="0.25">
      <c r="A770" s="685">
        <v>653</v>
      </c>
      <c r="B770" s="683" t="s">
        <v>4826</v>
      </c>
      <c r="C770" s="521" t="s">
        <v>4166</v>
      </c>
      <c r="D770" s="685"/>
      <c r="E770" s="685">
        <v>10</v>
      </c>
      <c r="F770" s="685">
        <v>1</v>
      </c>
      <c r="G770" s="685"/>
      <c r="H770" s="685"/>
      <c r="I770" s="685">
        <v>1</v>
      </c>
      <c r="J770" s="685">
        <v>1</v>
      </c>
      <c r="K770" s="685"/>
      <c r="L770" s="685">
        <v>2</v>
      </c>
      <c r="M770" s="685">
        <v>4</v>
      </c>
      <c r="N770" s="685">
        <v>2</v>
      </c>
      <c r="O770" s="685"/>
      <c r="P770" s="685">
        <v>2</v>
      </c>
      <c r="Q770" s="685"/>
      <c r="R770" s="685"/>
      <c r="S770" s="685">
        <v>1</v>
      </c>
      <c r="T770" s="685"/>
      <c r="U770" s="685"/>
      <c r="V770" s="685"/>
      <c r="W770" s="685"/>
      <c r="X770" s="685"/>
      <c r="Y770" s="685"/>
      <c r="Z770" s="685">
        <v>2</v>
      </c>
      <c r="AA770" s="685"/>
      <c r="AB770" s="685">
        <v>2</v>
      </c>
      <c r="AC770" s="685">
        <v>10</v>
      </c>
      <c r="AD770" s="685">
        <v>10</v>
      </c>
      <c r="AE770" s="685">
        <v>2</v>
      </c>
      <c r="AF770" s="685">
        <v>2</v>
      </c>
      <c r="AG770" s="685"/>
      <c r="AH770" s="685"/>
      <c r="AI770" s="685"/>
      <c r="AJ770" s="685"/>
      <c r="AK770" s="698"/>
    </row>
    <row r="771" spans="1:37" s="694" customFormat="1" ht="69.75" x14ac:dyDescent="0.25">
      <c r="A771" s="685">
        <v>654</v>
      </c>
      <c r="B771" s="683" t="s">
        <v>4827</v>
      </c>
      <c r="C771" s="521" t="s">
        <v>3458</v>
      </c>
      <c r="D771" s="685"/>
      <c r="E771" s="685">
        <v>10</v>
      </c>
      <c r="F771" s="685">
        <v>1</v>
      </c>
      <c r="G771" s="685"/>
      <c r="H771" s="685"/>
      <c r="I771" s="685">
        <v>1</v>
      </c>
      <c r="J771" s="685">
        <v>1</v>
      </c>
      <c r="K771" s="685"/>
      <c r="L771" s="685">
        <v>2</v>
      </c>
      <c r="M771" s="685">
        <v>4</v>
      </c>
      <c r="N771" s="685">
        <v>2</v>
      </c>
      <c r="O771" s="685"/>
      <c r="P771" s="685">
        <v>2</v>
      </c>
      <c r="Q771" s="685"/>
      <c r="R771" s="685"/>
      <c r="S771" s="685">
        <v>1</v>
      </c>
      <c r="T771" s="685"/>
      <c r="U771" s="685"/>
      <c r="V771" s="685"/>
      <c r="W771" s="685"/>
      <c r="X771" s="685"/>
      <c r="Y771" s="685"/>
      <c r="Z771" s="685">
        <v>2</v>
      </c>
      <c r="AA771" s="685"/>
      <c r="AB771" s="685">
        <v>2</v>
      </c>
      <c r="AC771" s="685">
        <v>10</v>
      </c>
      <c r="AD771" s="685">
        <v>10</v>
      </c>
      <c r="AE771" s="685">
        <v>2</v>
      </c>
      <c r="AF771" s="685">
        <v>2</v>
      </c>
      <c r="AG771" s="685"/>
      <c r="AH771" s="685"/>
      <c r="AI771" s="685"/>
      <c r="AJ771" s="685"/>
      <c r="AK771" s="698"/>
    </row>
    <row r="772" spans="1:37" s="694" customFormat="1" ht="46.5" x14ac:dyDescent="0.25">
      <c r="A772" s="685">
        <v>655</v>
      </c>
      <c r="B772" s="683" t="s">
        <v>3460</v>
      </c>
      <c r="C772" s="521" t="s">
        <v>4167</v>
      </c>
      <c r="D772" s="685"/>
      <c r="E772" s="685">
        <v>10</v>
      </c>
      <c r="F772" s="685">
        <v>1</v>
      </c>
      <c r="G772" s="685"/>
      <c r="H772" s="685"/>
      <c r="I772" s="685">
        <v>1</v>
      </c>
      <c r="J772" s="685">
        <v>1</v>
      </c>
      <c r="K772" s="685"/>
      <c r="L772" s="685">
        <v>1</v>
      </c>
      <c r="M772" s="685">
        <v>4</v>
      </c>
      <c r="N772" s="685">
        <v>1</v>
      </c>
      <c r="O772" s="685"/>
      <c r="P772" s="685">
        <v>5</v>
      </c>
      <c r="Q772" s="685"/>
      <c r="R772" s="685"/>
      <c r="S772" s="685">
        <v>2</v>
      </c>
      <c r="T772" s="685"/>
      <c r="U772" s="685">
        <v>1</v>
      </c>
      <c r="V772" s="685"/>
      <c r="W772" s="685">
        <v>2</v>
      </c>
      <c r="X772" s="685"/>
      <c r="Y772" s="685">
        <v>1</v>
      </c>
      <c r="Z772" s="685">
        <v>1</v>
      </c>
      <c r="AA772" s="685"/>
      <c r="AB772" s="685">
        <v>1</v>
      </c>
      <c r="AC772" s="685">
        <v>10</v>
      </c>
      <c r="AD772" s="685">
        <v>30</v>
      </c>
      <c r="AE772" s="685">
        <v>1</v>
      </c>
      <c r="AF772" s="685"/>
      <c r="AG772" s="685"/>
      <c r="AH772" s="685"/>
      <c r="AI772" s="685"/>
      <c r="AJ772" s="685"/>
      <c r="AK772" s="698"/>
    </row>
    <row r="773" spans="1:37" s="694" customFormat="1" ht="45.75" customHeight="1" x14ac:dyDescent="0.25">
      <c r="A773" s="685">
        <v>656</v>
      </c>
      <c r="B773" s="683" t="s">
        <v>2854</v>
      </c>
      <c r="C773" s="521" t="s">
        <v>4168</v>
      </c>
      <c r="D773" s="685"/>
      <c r="E773" s="685">
        <v>10</v>
      </c>
      <c r="F773" s="685">
        <v>1</v>
      </c>
      <c r="G773" s="685">
        <v>1</v>
      </c>
      <c r="H773" s="685"/>
      <c r="I773" s="685">
        <v>1</v>
      </c>
      <c r="J773" s="685">
        <v>1</v>
      </c>
      <c r="K773" s="685"/>
      <c r="L773" s="685">
        <v>1</v>
      </c>
      <c r="M773" s="685">
        <v>2</v>
      </c>
      <c r="N773" s="685">
        <v>1</v>
      </c>
      <c r="O773" s="685"/>
      <c r="P773" s="685">
        <v>5</v>
      </c>
      <c r="Q773" s="685"/>
      <c r="R773" s="685"/>
      <c r="S773" s="685">
        <v>1</v>
      </c>
      <c r="T773" s="685">
        <v>1</v>
      </c>
      <c r="U773" s="685"/>
      <c r="V773" s="685"/>
      <c r="W773" s="685"/>
      <c r="X773" s="685"/>
      <c r="Y773" s="685"/>
      <c r="Z773" s="685">
        <v>1</v>
      </c>
      <c r="AA773" s="685"/>
      <c r="AB773" s="685">
        <v>1</v>
      </c>
      <c r="AC773" s="685">
        <v>10</v>
      </c>
      <c r="AD773" s="685">
        <v>10</v>
      </c>
      <c r="AE773" s="685">
        <v>5</v>
      </c>
      <c r="AF773" s="685">
        <v>2</v>
      </c>
      <c r="AG773" s="685"/>
      <c r="AH773" s="685"/>
      <c r="AI773" s="685"/>
      <c r="AJ773" s="685"/>
      <c r="AK773" s="698"/>
    </row>
    <row r="774" spans="1:37" s="694" customFormat="1" ht="83.25" customHeight="1" x14ac:dyDescent="0.25">
      <c r="A774" s="685">
        <v>657</v>
      </c>
      <c r="B774" s="683" t="s">
        <v>3461</v>
      </c>
      <c r="C774" s="521" t="s">
        <v>5285</v>
      </c>
      <c r="D774" s="685"/>
      <c r="E774" s="685">
        <v>10</v>
      </c>
      <c r="F774" s="685">
        <v>1</v>
      </c>
      <c r="G774" s="685">
        <v>1</v>
      </c>
      <c r="H774" s="685"/>
      <c r="I774" s="685">
        <v>1</v>
      </c>
      <c r="J774" s="685">
        <v>1</v>
      </c>
      <c r="K774" s="685"/>
      <c r="L774" s="685">
        <v>1</v>
      </c>
      <c r="M774" s="685">
        <v>2</v>
      </c>
      <c r="N774" s="685">
        <v>1</v>
      </c>
      <c r="O774" s="685"/>
      <c r="P774" s="685">
        <v>5</v>
      </c>
      <c r="Q774" s="685"/>
      <c r="R774" s="685"/>
      <c r="S774" s="685">
        <v>1</v>
      </c>
      <c r="T774" s="685">
        <v>1</v>
      </c>
      <c r="U774" s="685">
        <v>1</v>
      </c>
      <c r="V774" s="685"/>
      <c r="W774" s="685"/>
      <c r="X774" s="685"/>
      <c r="Y774" s="685"/>
      <c r="Z774" s="685">
        <v>1</v>
      </c>
      <c r="AA774" s="685"/>
      <c r="AB774" s="685">
        <v>1</v>
      </c>
      <c r="AC774" s="685">
        <v>10</v>
      </c>
      <c r="AD774" s="685">
        <v>30</v>
      </c>
      <c r="AE774" s="685">
        <v>20</v>
      </c>
      <c r="AF774" s="685">
        <v>2</v>
      </c>
      <c r="AG774" s="685"/>
      <c r="AH774" s="685"/>
      <c r="AI774" s="685"/>
      <c r="AJ774" s="685"/>
      <c r="AK774" s="698"/>
    </row>
    <row r="775" spans="1:37" s="694" customFormat="1" ht="69.75" x14ac:dyDescent="0.25">
      <c r="A775" s="685">
        <v>658</v>
      </c>
      <c r="B775" s="683" t="s">
        <v>3462</v>
      </c>
      <c r="C775" s="521" t="s">
        <v>3536</v>
      </c>
      <c r="D775" s="685"/>
      <c r="E775" s="685">
        <v>10</v>
      </c>
      <c r="F775" s="685">
        <v>1</v>
      </c>
      <c r="G775" s="685"/>
      <c r="H775" s="685"/>
      <c r="I775" s="685"/>
      <c r="J775" s="685">
        <v>1</v>
      </c>
      <c r="K775" s="685"/>
      <c r="L775" s="685">
        <v>1</v>
      </c>
      <c r="M775" s="685">
        <v>2</v>
      </c>
      <c r="N775" s="685"/>
      <c r="O775" s="685"/>
      <c r="P775" s="685">
        <v>1</v>
      </c>
      <c r="Q775" s="685"/>
      <c r="R775" s="685"/>
      <c r="S775" s="685"/>
      <c r="T775" s="685">
        <v>1</v>
      </c>
      <c r="U775" s="685"/>
      <c r="V775" s="685"/>
      <c r="W775" s="685">
        <v>1</v>
      </c>
      <c r="X775" s="685"/>
      <c r="Y775" s="685"/>
      <c r="Z775" s="685">
        <v>1</v>
      </c>
      <c r="AA775" s="685"/>
      <c r="AB775" s="685">
        <v>1</v>
      </c>
      <c r="AC775" s="685">
        <v>5</v>
      </c>
      <c r="AD775" s="685">
        <v>5</v>
      </c>
      <c r="AE775" s="685">
        <v>1</v>
      </c>
      <c r="AF775" s="685"/>
      <c r="AG775" s="685"/>
      <c r="AH775" s="685"/>
      <c r="AI775" s="685"/>
      <c r="AJ775" s="685"/>
      <c r="AK775" s="698"/>
    </row>
    <row r="776" spans="1:37" s="694" customFormat="1" ht="69.75" x14ac:dyDescent="0.25">
      <c r="A776" s="685">
        <v>659</v>
      </c>
      <c r="B776" s="683" t="s">
        <v>2586</v>
      </c>
      <c r="C776" s="521" t="s">
        <v>3537</v>
      </c>
      <c r="D776" s="685"/>
      <c r="E776" s="685">
        <v>5</v>
      </c>
      <c r="F776" s="685"/>
      <c r="G776" s="685"/>
      <c r="H776" s="685"/>
      <c r="I776" s="685">
        <v>1</v>
      </c>
      <c r="J776" s="685">
        <v>1</v>
      </c>
      <c r="K776" s="685"/>
      <c r="L776" s="685"/>
      <c r="M776" s="685">
        <v>2</v>
      </c>
      <c r="N776" s="685">
        <v>1</v>
      </c>
      <c r="O776" s="685"/>
      <c r="P776" s="685"/>
      <c r="Q776" s="685"/>
      <c r="R776" s="685"/>
      <c r="S776" s="685">
        <v>2</v>
      </c>
      <c r="T776" s="685"/>
      <c r="U776" s="685">
        <v>1</v>
      </c>
      <c r="V776" s="685"/>
      <c r="W776" s="685">
        <v>1</v>
      </c>
      <c r="X776" s="685"/>
      <c r="Y776" s="685"/>
      <c r="Z776" s="685">
        <v>1</v>
      </c>
      <c r="AA776" s="685"/>
      <c r="AB776" s="685">
        <v>10</v>
      </c>
      <c r="AC776" s="685">
        <v>10</v>
      </c>
      <c r="AD776" s="685">
        <v>10</v>
      </c>
      <c r="AE776" s="685">
        <v>10</v>
      </c>
      <c r="AF776" s="685"/>
      <c r="AG776" s="685"/>
      <c r="AH776" s="685"/>
      <c r="AI776" s="685"/>
      <c r="AJ776" s="685"/>
      <c r="AK776" s="698"/>
    </row>
    <row r="777" spans="1:37" s="694" customFormat="1" ht="51.75" customHeight="1" x14ac:dyDescent="0.25">
      <c r="A777" s="685">
        <v>660</v>
      </c>
      <c r="B777" s="683" t="s">
        <v>2855</v>
      </c>
      <c r="C777" s="521" t="s">
        <v>4169</v>
      </c>
      <c r="D777" s="685"/>
      <c r="E777" s="685">
        <v>10</v>
      </c>
      <c r="F777" s="685">
        <v>1</v>
      </c>
      <c r="G777" s="685"/>
      <c r="H777" s="685"/>
      <c r="I777" s="685">
        <v>1</v>
      </c>
      <c r="J777" s="685">
        <v>1</v>
      </c>
      <c r="K777" s="685"/>
      <c r="L777" s="685">
        <v>1</v>
      </c>
      <c r="M777" s="685">
        <v>2</v>
      </c>
      <c r="N777" s="685">
        <v>1</v>
      </c>
      <c r="O777" s="685"/>
      <c r="P777" s="685">
        <v>1</v>
      </c>
      <c r="Q777" s="685"/>
      <c r="R777" s="685"/>
      <c r="S777" s="685">
        <v>1</v>
      </c>
      <c r="T777" s="685">
        <v>1</v>
      </c>
      <c r="U777" s="685"/>
      <c r="V777" s="685"/>
      <c r="W777" s="685"/>
      <c r="X777" s="685"/>
      <c r="Y777" s="685"/>
      <c r="Z777" s="685"/>
      <c r="AA777" s="685"/>
      <c r="AB777" s="685">
        <v>1</v>
      </c>
      <c r="AC777" s="685">
        <v>5</v>
      </c>
      <c r="AD777" s="685">
        <v>5</v>
      </c>
      <c r="AE777" s="685">
        <v>1</v>
      </c>
      <c r="AF777" s="685"/>
      <c r="AG777" s="685"/>
      <c r="AH777" s="685"/>
      <c r="AI777" s="685"/>
      <c r="AJ777" s="685"/>
      <c r="AK777" s="698"/>
    </row>
    <row r="778" spans="1:37" s="727" customFormat="1" ht="69.75" x14ac:dyDescent="0.25">
      <c r="A778" s="685">
        <v>661</v>
      </c>
      <c r="B778" s="683" t="s">
        <v>2062</v>
      </c>
      <c r="C778" s="521" t="s">
        <v>3538</v>
      </c>
      <c r="D778" s="685"/>
      <c r="E778" s="519">
        <v>10</v>
      </c>
      <c r="F778" s="519">
        <v>1</v>
      </c>
      <c r="G778" s="519"/>
      <c r="H778" s="519"/>
      <c r="I778" s="519"/>
      <c r="J778" s="519">
        <v>1</v>
      </c>
      <c r="K778" s="519"/>
      <c r="L778" s="519">
        <v>1</v>
      </c>
      <c r="M778" s="519">
        <v>2</v>
      </c>
      <c r="N778" s="519">
        <v>1</v>
      </c>
      <c r="O778" s="519"/>
      <c r="P778" s="519">
        <v>1</v>
      </c>
      <c r="Q778" s="519"/>
      <c r="R778" s="519"/>
      <c r="S778" s="519">
        <v>1</v>
      </c>
      <c r="T778" s="519"/>
      <c r="U778" s="519"/>
      <c r="V778" s="519"/>
      <c r="W778" s="519"/>
      <c r="X778" s="519"/>
      <c r="Y778" s="519"/>
      <c r="Z778" s="519">
        <v>1</v>
      </c>
      <c r="AA778" s="519"/>
      <c r="AB778" s="519">
        <v>1</v>
      </c>
      <c r="AC778" s="519">
        <v>5</v>
      </c>
      <c r="AD778" s="519">
        <v>5</v>
      </c>
      <c r="AE778" s="519">
        <v>1</v>
      </c>
      <c r="AF778" s="519">
        <v>2</v>
      </c>
      <c r="AG778" s="519"/>
      <c r="AH778" s="519"/>
      <c r="AI778" s="519"/>
      <c r="AJ778" s="519"/>
      <c r="AK778" s="522"/>
    </row>
    <row r="779" spans="1:37" s="727" customFormat="1" ht="116.25" x14ac:dyDescent="0.25">
      <c r="A779" s="685">
        <v>662</v>
      </c>
      <c r="B779" s="683" t="s">
        <v>2062</v>
      </c>
      <c r="C779" s="521" t="s">
        <v>3539</v>
      </c>
      <c r="D779" s="685"/>
      <c r="E779" s="519">
        <v>5</v>
      </c>
      <c r="F779" s="519">
        <v>1</v>
      </c>
      <c r="G779" s="519"/>
      <c r="H779" s="519"/>
      <c r="I779" s="519"/>
      <c r="J779" s="519">
        <v>1</v>
      </c>
      <c r="K779" s="519"/>
      <c r="L779" s="519">
        <v>1</v>
      </c>
      <c r="M779" s="519">
        <v>2</v>
      </c>
      <c r="N779" s="519">
        <v>1</v>
      </c>
      <c r="O779" s="519"/>
      <c r="P779" s="519">
        <v>1</v>
      </c>
      <c r="Q779" s="519"/>
      <c r="R779" s="519"/>
      <c r="S779" s="519">
        <v>1</v>
      </c>
      <c r="T779" s="519"/>
      <c r="U779" s="519"/>
      <c r="V779" s="519"/>
      <c r="W779" s="519"/>
      <c r="X779" s="519"/>
      <c r="Y779" s="519"/>
      <c r="Z779" s="519">
        <v>1</v>
      </c>
      <c r="AA779" s="519"/>
      <c r="AB779" s="519">
        <v>1</v>
      </c>
      <c r="AC779" s="519">
        <v>5</v>
      </c>
      <c r="AD779" s="519">
        <v>5</v>
      </c>
      <c r="AE779" s="519">
        <v>1</v>
      </c>
      <c r="AF779" s="519">
        <v>2</v>
      </c>
      <c r="AG779" s="519"/>
      <c r="AH779" s="519"/>
      <c r="AI779" s="519"/>
      <c r="AJ779" s="519"/>
      <c r="AK779" s="522"/>
    </row>
    <row r="780" spans="1:37" s="694" customFormat="1" ht="46.5" x14ac:dyDescent="0.25">
      <c r="A780" s="685">
        <v>663</v>
      </c>
      <c r="B780" s="683" t="s">
        <v>2586</v>
      </c>
      <c r="C780" s="521" t="s">
        <v>3540</v>
      </c>
      <c r="D780" s="685"/>
      <c r="E780" s="685">
        <v>10</v>
      </c>
      <c r="F780" s="685">
        <v>1</v>
      </c>
      <c r="G780" s="685">
        <v>1</v>
      </c>
      <c r="H780" s="685"/>
      <c r="I780" s="685">
        <v>1</v>
      </c>
      <c r="J780" s="685"/>
      <c r="K780" s="685"/>
      <c r="L780" s="685"/>
      <c r="M780" s="685">
        <v>2</v>
      </c>
      <c r="N780" s="685">
        <v>1</v>
      </c>
      <c r="O780" s="685"/>
      <c r="P780" s="685">
        <v>5</v>
      </c>
      <c r="Q780" s="685"/>
      <c r="R780" s="685"/>
      <c r="S780" s="685">
        <v>1</v>
      </c>
      <c r="T780" s="685">
        <v>1</v>
      </c>
      <c r="U780" s="685"/>
      <c r="V780" s="685"/>
      <c r="W780" s="685"/>
      <c r="X780" s="685"/>
      <c r="Y780" s="685"/>
      <c r="Z780" s="685">
        <v>1</v>
      </c>
      <c r="AA780" s="685"/>
      <c r="AB780" s="685">
        <v>1</v>
      </c>
      <c r="AC780" s="685"/>
      <c r="AD780" s="685">
        <v>30</v>
      </c>
      <c r="AE780" s="685">
        <v>20</v>
      </c>
      <c r="AF780" s="685"/>
      <c r="AG780" s="685"/>
      <c r="AH780" s="685"/>
      <c r="AI780" s="685"/>
      <c r="AJ780" s="685"/>
      <c r="AK780" s="698"/>
    </row>
    <row r="781" spans="1:37" s="697" customFormat="1" ht="22.5" x14ac:dyDescent="0.25">
      <c r="A781" s="871"/>
      <c r="B781" s="871"/>
      <c r="C781" s="695" t="s">
        <v>97</v>
      </c>
      <c r="D781" s="696"/>
      <c r="E781" s="696">
        <f>SUM(E761:E780)</f>
        <v>190</v>
      </c>
      <c r="F781" s="696">
        <f t="shared" ref="F781:AK781" si="74">SUM(F761:F780)</f>
        <v>19</v>
      </c>
      <c r="G781" s="696">
        <f t="shared" si="74"/>
        <v>10</v>
      </c>
      <c r="H781" s="696">
        <f t="shared" si="74"/>
        <v>2</v>
      </c>
      <c r="I781" s="696">
        <f t="shared" si="74"/>
        <v>18</v>
      </c>
      <c r="J781" s="696">
        <f t="shared" si="74"/>
        <v>17</v>
      </c>
      <c r="K781" s="696">
        <f t="shared" si="74"/>
        <v>0</v>
      </c>
      <c r="L781" s="696">
        <f t="shared" si="74"/>
        <v>24</v>
      </c>
      <c r="M781" s="696">
        <f t="shared" si="74"/>
        <v>48</v>
      </c>
      <c r="N781" s="696">
        <f t="shared" si="74"/>
        <v>25</v>
      </c>
      <c r="O781" s="696">
        <f t="shared" si="74"/>
        <v>0</v>
      </c>
      <c r="P781" s="696">
        <f t="shared" si="74"/>
        <v>56</v>
      </c>
      <c r="Q781" s="696">
        <f t="shared" si="74"/>
        <v>0</v>
      </c>
      <c r="R781" s="696">
        <f t="shared" si="74"/>
        <v>0</v>
      </c>
      <c r="S781" s="696">
        <f t="shared" si="74"/>
        <v>20</v>
      </c>
      <c r="T781" s="696">
        <f t="shared" si="74"/>
        <v>11</v>
      </c>
      <c r="U781" s="696">
        <f t="shared" si="74"/>
        <v>8</v>
      </c>
      <c r="V781" s="696">
        <f t="shared" si="74"/>
        <v>2</v>
      </c>
      <c r="W781" s="696">
        <f t="shared" si="74"/>
        <v>9</v>
      </c>
      <c r="X781" s="696">
        <f t="shared" si="74"/>
        <v>5</v>
      </c>
      <c r="Y781" s="696">
        <f t="shared" si="74"/>
        <v>1</v>
      </c>
      <c r="Z781" s="696">
        <f t="shared" si="74"/>
        <v>21</v>
      </c>
      <c r="AA781" s="696">
        <f t="shared" si="74"/>
        <v>2</v>
      </c>
      <c r="AB781" s="696">
        <f t="shared" si="74"/>
        <v>31</v>
      </c>
      <c r="AC781" s="696">
        <f t="shared" si="74"/>
        <v>148</v>
      </c>
      <c r="AD781" s="696">
        <f t="shared" si="74"/>
        <v>300</v>
      </c>
      <c r="AE781" s="696">
        <f t="shared" si="74"/>
        <v>146</v>
      </c>
      <c r="AF781" s="696">
        <f t="shared" si="74"/>
        <v>20</v>
      </c>
      <c r="AG781" s="696">
        <f t="shared" si="74"/>
        <v>0</v>
      </c>
      <c r="AH781" s="696">
        <f t="shared" si="74"/>
        <v>0</v>
      </c>
      <c r="AI781" s="696">
        <f t="shared" si="74"/>
        <v>0</v>
      </c>
      <c r="AJ781" s="696">
        <f t="shared" si="74"/>
        <v>2</v>
      </c>
      <c r="AK781" s="696">
        <f t="shared" si="74"/>
        <v>0</v>
      </c>
    </row>
    <row r="782" spans="1:37" s="694" customFormat="1" ht="23.25" x14ac:dyDescent="0.25">
      <c r="A782" s="872"/>
      <c r="B782" s="872"/>
      <c r="C782" s="521" t="s">
        <v>3060</v>
      </c>
      <c r="D782" s="685">
        <v>0</v>
      </c>
      <c r="E782" s="685">
        <v>0</v>
      </c>
      <c r="F782" s="685">
        <v>0</v>
      </c>
      <c r="G782" s="685">
        <v>0</v>
      </c>
      <c r="H782" s="685">
        <v>0</v>
      </c>
      <c r="I782" s="685">
        <v>0</v>
      </c>
      <c r="J782" s="685">
        <v>0</v>
      </c>
      <c r="K782" s="685">
        <v>0</v>
      </c>
      <c r="L782" s="685">
        <v>0</v>
      </c>
      <c r="M782" s="685">
        <v>0</v>
      </c>
      <c r="N782" s="685">
        <v>0</v>
      </c>
      <c r="O782" s="685">
        <v>0</v>
      </c>
      <c r="P782" s="685">
        <v>0</v>
      </c>
      <c r="Q782" s="685">
        <v>0</v>
      </c>
      <c r="R782" s="685">
        <v>0</v>
      </c>
      <c r="S782" s="685">
        <v>0</v>
      </c>
      <c r="T782" s="685">
        <v>0</v>
      </c>
      <c r="U782" s="685">
        <v>0</v>
      </c>
      <c r="V782" s="685">
        <v>0</v>
      </c>
      <c r="W782" s="685">
        <v>0</v>
      </c>
      <c r="X782" s="685">
        <v>0</v>
      </c>
      <c r="Y782" s="685">
        <v>0</v>
      </c>
      <c r="Z782" s="685">
        <v>0</v>
      </c>
      <c r="AA782" s="685">
        <v>0</v>
      </c>
      <c r="AB782" s="685">
        <v>0</v>
      </c>
      <c r="AC782" s="685">
        <v>0</v>
      </c>
      <c r="AD782" s="685">
        <v>0</v>
      </c>
      <c r="AE782" s="685">
        <v>0</v>
      </c>
      <c r="AF782" s="685">
        <v>0</v>
      </c>
      <c r="AG782" s="685">
        <v>0</v>
      </c>
      <c r="AH782" s="685">
        <v>0</v>
      </c>
      <c r="AI782" s="685">
        <v>0</v>
      </c>
      <c r="AJ782" s="685">
        <v>0</v>
      </c>
      <c r="AK782" s="698">
        <v>0</v>
      </c>
    </row>
    <row r="783" spans="1:37" s="697" customFormat="1" ht="22.5" x14ac:dyDescent="0.25">
      <c r="A783" s="873"/>
      <c r="B783" s="873"/>
      <c r="C783" s="695" t="s">
        <v>474</v>
      </c>
      <c r="D783" s="696">
        <f>D782+D781</f>
        <v>0</v>
      </c>
      <c r="E783" s="696">
        <f t="shared" ref="E783:AK783" si="75">E782+E781</f>
        <v>190</v>
      </c>
      <c r="F783" s="696">
        <f t="shared" si="75"/>
        <v>19</v>
      </c>
      <c r="G783" s="696">
        <f t="shared" si="75"/>
        <v>10</v>
      </c>
      <c r="H783" s="696">
        <f t="shared" si="75"/>
        <v>2</v>
      </c>
      <c r="I783" s="696">
        <f t="shared" si="75"/>
        <v>18</v>
      </c>
      <c r="J783" s="696">
        <f t="shared" si="75"/>
        <v>17</v>
      </c>
      <c r="K783" s="696">
        <f t="shared" si="75"/>
        <v>0</v>
      </c>
      <c r="L783" s="696">
        <f t="shared" si="75"/>
        <v>24</v>
      </c>
      <c r="M783" s="696">
        <f t="shared" si="75"/>
        <v>48</v>
      </c>
      <c r="N783" s="696">
        <f t="shared" si="75"/>
        <v>25</v>
      </c>
      <c r="O783" s="696">
        <f t="shared" si="75"/>
        <v>0</v>
      </c>
      <c r="P783" s="696">
        <f t="shared" si="75"/>
        <v>56</v>
      </c>
      <c r="Q783" s="696">
        <f t="shared" si="75"/>
        <v>0</v>
      </c>
      <c r="R783" s="696">
        <f t="shared" si="75"/>
        <v>0</v>
      </c>
      <c r="S783" s="696">
        <f t="shared" si="75"/>
        <v>20</v>
      </c>
      <c r="T783" s="696">
        <f t="shared" si="75"/>
        <v>11</v>
      </c>
      <c r="U783" s="696">
        <f t="shared" si="75"/>
        <v>8</v>
      </c>
      <c r="V783" s="696">
        <f t="shared" si="75"/>
        <v>2</v>
      </c>
      <c r="W783" s="696">
        <f t="shared" si="75"/>
        <v>9</v>
      </c>
      <c r="X783" s="696">
        <f t="shared" si="75"/>
        <v>5</v>
      </c>
      <c r="Y783" s="696">
        <f t="shared" si="75"/>
        <v>1</v>
      </c>
      <c r="Z783" s="696">
        <f t="shared" si="75"/>
        <v>21</v>
      </c>
      <c r="AA783" s="696">
        <f t="shared" si="75"/>
        <v>2</v>
      </c>
      <c r="AB783" s="696">
        <f t="shared" si="75"/>
        <v>31</v>
      </c>
      <c r="AC783" s="696">
        <f t="shared" si="75"/>
        <v>148</v>
      </c>
      <c r="AD783" s="696">
        <f t="shared" si="75"/>
        <v>300</v>
      </c>
      <c r="AE783" s="696">
        <f t="shared" si="75"/>
        <v>146</v>
      </c>
      <c r="AF783" s="696">
        <f t="shared" si="75"/>
        <v>20</v>
      </c>
      <c r="AG783" s="696">
        <f t="shared" si="75"/>
        <v>0</v>
      </c>
      <c r="AH783" s="696">
        <f t="shared" si="75"/>
        <v>0</v>
      </c>
      <c r="AI783" s="696">
        <f t="shared" si="75"/>
        <v>0</v>
      </c>
      <c r="AJ783" s="696">
        <f t="shared" si="75"/>
        <v>2</v>
      </c>
      <c r="AK783" s="699">
        <f t="shared" si="75"/>
        <v>0</v>
      </c>
    </row>
    <row r="784" spans="1:37" s="694" customFormat="1" ht="69.75" x14ac:dyDescent="0.25">
      <c r="A784" s="685">
        <v>664</v>
      </c>
      <c r="B784" s="683" t="s">
        <v>2856</v>
      </c>
      <c r="C784" s="521" t="s">
        <v>3471</v>
      </c>
      <c r="D784" s="685"/>
      <c r="E784" s="685">
        <v>5</v>
      </c>
      <c r="F784" s="685">
        <v>1</v>
      </c>
      <c r="G784" s="685"/>
      <c r="H784" s="685"/>
      <c r="I784" s="685"/>
      <c r="J784" s="685">
        <v>1</v>
      </c>
      <c r="K784" s="685"/>
      <c r="L784" s="685">
        <v>1</v>
      </c>
      <c r="M784" s="685">
        <v>2</v>
      </c>
      <c r="N784" s="685"/>
      <c r="O784" s="685"/>
      <c r="P784" s="685">
        <v>1</v>
      </c>
      <c r="Q784" s="685"/>
      <c r="R784" s="685"/>
      <c r="S784" s="685">
        <v>1</v>
      </c>
      <c r="T784" s="685">
        <v>1</v>
      </c>
      <c r="U784" s="685"/>
      <c r="V784" s="685"/>
      <c r="W784" s="685"/>
      <c r="X784" s="685"/>
      <c r="Y784" s="685"/>
      <c r="Z784" s="685">
        <v>1</v>
      </c>
      <c r="AA784" s="685"/>
      <c r="AB784" s="685">
        <v>1</v>
      </c>
      <c r="AC784" s="685">
        <v>5</v>
      </c>
      <c r="AD784" s="685">
        <v>10</v>
      </c>
      <c r="AE784" s="685">
        <v>5</v>
      </c>
      <c r="AF784" s="685"/>
      <c r="AG784" s="685"/>
      <c r="AH784" s="685"/>
      <c r="AI784" s="685"/>
      <c r="AJ784" s="685"/>
      <c r="AK784" s="698"/>
    </row>
    <row r="785" spans="1:37" s="694" customFormat="1" ht="69.75" x14ac:dyDescent="0.25">
      <c r="A785" s="685">
        <v>665</v>
      </c>
      <c r="B785" s="683" t="s">
        <v>2857</v>
      </c>
      <c r="C785" s="521" t="s">
        <v>3472</v>
      </c>
      <c r="D785" s="685"/>
      <c r="E785" s="685">
        <v>5</v>
      </c>
      <c r="F785" s="685">
        <v>1</v>
      </c>
      <c r="G785" s="685"/>
      <c r="H785" s="685"/>
      <c r="I785" s="685"/>
      <c r="J785" s="685">
        <v>1</v>
      </c>
      <c r="K785" s="685"/>
      <c r="L785" s="685">
        <v>1</v>
      </c>
      <c r="M785" s="685">
        <v>2</v>
      </c>
      <c r="N785" s="685">
        <v>1</v>
      </c>
      <c r="O785" s="685"/>
      <c r="P785" s="685">
        <v>1</v>
      </c>
      <c r="Q785" s="685"/>
      <c r="R785" s="685"/>
      <c r="S785" s="685"/>
      <c r="T785" s="685">
        <v>1</v>
      </c>
      <c r="U785" s="685"/>
      <c r="V785" s="685"/>
      <c r="W785" s="685">
        <v>1</v>
      </c>
      <c r="X785" s="685"/>
      <c r="Y785" s="685"/>
      <c r="Z785" s="685"/>
      <c r="AA785" s="685"/>
      <c r="AB785" s="685"/>
      <c r="AC785" s="685">
        <v>5</v>
      </c>
      <c r="AD785" s="685">
        <v>5</v>
      </c>
      <c r="AE785" s="685">
        <v>1</v>
      </c>
      <c r="AF785" s="685"/>
      <c r="AG785" s="685"/>
      <c r="AH785" s="685"/>
      <c r="AI785" s="685"/>
      <c r="AJ785" s="685"/>
      <c r="AK785" s="698"/>
    </row>
    <row r="786" spans="1:37" s="694" customFormat="1" ht="46.5" x14ac:dyDescent="0.25">
      <c r="A786" s="685">
        <v>666</v>
      </c>
      <c r="B786" s="683" t="s">
        <v>2858</v>
      </c>
      <c r="C786" s="521" t="s">
        <v>3473</v>
      </c>
      <c r="D786" s="685"/>
      <c r="E786" s="685">
        <v>5</v>
      </c>
      <c r="F786" s="685">
        <v>1</v>
      </c>
      <c r="G786" s="685"/>
      <c r="H786" s="685"/>
      <c r="I786" s="685">
        <v>1</v>
      </c>
      <c r="J786" s="685">
        <v>1</v>
      </c>
      <c r="K786" s="685"/>
      <c r="L786" s="685">
        <v>1</v>
      </c>
      <c r="M786" s="685">
        <v>2</v>
      </c>
      <c r="N786" s="685">
        <v>1</v>
      </c>
      <c r="O786" s="685"/>
      <c r="P786" s="685"/>
      <c r="Q786" s="685"/>
      <c r="R786" s="685"/>
      <c r="S786" s="685">
        <v>1</v>
      </c>
      <c r="T786" s="685">
        <v>1</v>
      </c>
      <c r="U786" s="685"/>
      <c r="V786" s="685"/>
      <c r="W786" s="685"/>
      <c r="X786" s="685"/>
      <c r="Y786" s="685">
        <v>1</v>
      </c>
      <c r="Z786" s="685"/>
      <c r="AA786" s="685"/>
      <c r="AB786" s="685">
        <v>1</v>
      </c>
      <c r="AC786" s="685">
        <v>5</v>
      </c>
      <c r="AD786" s="685">
        <v>10</v>
      </c>
      <c r="AE786" s="685">
        <v>5</v>
      </c>
      <c r="AF786" s="685"/>
      <c r="AG786" s="685"/>
      <c r="AH786" s="685"/>
      <c r="AI786" s="685"/>
      <c r="AJ786" s="685"/>
      <c r="AK786" s="698"/>
    </row>
    <row r="787" spans="1:37" s="694" customFormat="1" ht="69.75" x14ac:dyDescent="0.25">
      <c r="A787" s="685">
        <v>667</v>
      </c>
      <c r="B787" s="683" t="s">
        <v>3463</v>
      </c>
      <c r="C787" s="521" t="s">
        <v>3474</v>
      </c>
      <c r="D787" s="685"/>
      <c r="E787" s="685">
        <v>5</v>
      </c>
      <c r="F787" s="685">
        <v>1</v>
      </c>
      <c r="G787" s="685"/>
      <c r="H787" s="685"/>
      <c r="I787" s="685">
        <v>1</v>
      </c>
      <c r="J787" s="685">
        <v>1</v>
      </c>
      <c r="K787" s="685"/>
      <c r="L787" s="685">
        <v>1</v>
      </c>
      <c r="M787" s="685">
        <v>2</v>
      </c>
      <c r="N787" s="685">
        <v>1</v>
      </c>
      <c r="O787" s="685"/>
      <c r="P787" s="685">
        <v>1</v>
      </c>
      <c r="Q787" s="685"/>
      <c r="R787" s="685"/>
      <c r="S787" s="685"/>
      <c r="T787" s="685"/>
      <c r="U787" s="685"/>
      <c r="V787" s="685"/>
      <c r="W787" s="685">
        <v>1</v>
      </c>
      <c r="X787" s="685"/>
      <c r="Y787" s="685"/>
      <c r="Z787" s="685"/>
      <c r="AA787" s="685"/>
      <c r="AB787" s="685"/>
      <c r="AC787" s="685">
        <v>5</v>
      </c>
      <c r="AD787" s="685">
        <v>5</v>
      </c>
      <c r="AE787" s="685">
        <v>1</v>
      </c>
      <c r="AF787" s="685">
        <v>2</v>
      </c>
      <c r="AG787" s="685"/>
      <c r="AH787" s="685"/>
      <c r="AI787" s="685"/>
      <c r="AJ787" s="685"/>
      <c r="AK787" s="698"/>
    </row>
    <row r="788" spans="1:37" s="694" customFormat="1" ht="69.75" x14ac:dyDescent="0.25">
      <c r="A788" s="685">
        <v>668</v>
      </c>
      <c r="B788" s="683" t="s">
        <v>3541</v>
      </c>
      <c r="C788" s="521" t="s">
        <v>3475</v>
      </c>
      <c r="D788" s="685"/>
      <c r="E788" s="685">
        <v>5</v>
      </c>
      <c r="F788" s="685">
        <v>1</v>
      </c>
      <c r="G788" s="685"/>
      <c r="H788" s="685"/>
      <c r="I788" s="685"/>
      <c r="J788" s="685"/>
      <c r="K788" s="685"/>
      <c r="L788" s="685">
        <v>1</v>
      </c>
      <c r="M788" s="685">
        <v>2</v>
      </c>
      <c r="N788" s="685"/>
      <c r="O788" s="685"/>
      <c r="P788" s="685"/>
      <c r="Q788" s="685"/>
      <c r="R788" s="685"/>
      <c r="S788" s="685"/>
      <c r="T788" s="685">
        <v>2</v>
      </c>
      <c r="U788" s="685"/>
      <c r="V788" s="685"/>
      <c r="W788" s="685"/>
      <c r="X788" s="685">
        <v>1</v>
      </c>
      <c r="Y788" s="685"/>
      <c r="Z788" s="685">
        <v>1</v>
      </c>
      <c r="AA788" s="685"/>
      <c r="AB788" s="685"/>
      <c r="AC788" s="685">
        <v>5</v>
      </c>
      <c r="AD788" s="685">
        <v>5</v>
      </c>
      <c r="AE788" s="685">
        <v>5</v>
      </c>
      <c r="AF788" s="685"/>
      <c r="AG788" s="685"/>
      <c r="AH788" s="685"/>
      <c r="AI788" s="685"/>
      <c r="AJ788" s="685"/>
      <c r="AK788" s="698"/>
    </row>
    <row r="789" spans="1:37" s="694" customFormat="1" ht="46.5" x14ac:dyDescent="0.25">
      <c r="A789" s="685">
        <v>669</v>
      </c>
      <c r="B789" s="683" t="s">
        <v>3542</v>
      </c>
      <c r="C789" s="521" t="s">
        <v>3476</v>
      </c>
      <c r="D789" s="685"/>
      <c r="E789" s="685">
        <v>5</v>
      </c>
      <c r="F789" s="685">
        <v>1</v>
      </c>
      <c r="G789" s="685"/>
      <c r="H789" s="685"/>
      <c r="I789" s="685"/>
      <c r="J789" s="685"/>
      <c r="K789" s="685"/>
      <c r="L789" s="685">
        <v>1</v>
      </c>
      <c r="M789" s="685">
        <v>2</v>
      </c>
      <c r="N789" s="685">
        <v>1</v>
      </c>
      <c r="O789" s="685"/>
      <c r="P789" s="685"/>
      <c r="Q789" s="685"/>
      <c r="R789" s="685"/>
      <c r="S789" s="685"/>
      <c r="T789" s="685">
        <v>1</v>
      </c>
      <c r="U789" s="685"/>
      <c r="V789" s="685"/>
      <c r="W789" s="685"/>
      <c r="X789" s="685">
        <v>1</v>
      </c>
      <c r="Y789" s="685"/>
      <c r="Z789" s="685">
        <v>1</v>
      </c>
      <c r="AA789" s="685"/>
      <c r="AB789" s="685">
        <v>1</v>
      </c>
      <c r="AC789" s="685">
        <v>5</v>
      </c>
      <c r="AD789" s="685">
        <v>5</v>
      </c>
      <c r="AE789" s="685">
        <v>5</v>
      </c>
      <c r="AF789" s="685"/>
      <c r="AG789" s="685"/>
      <c r="AH789" s="685"/>
      <c r="AI789" s="685"/>
      <c r="AJ789" s="685"/>
      <c r="AK789" s="698"/>
    </row>
    <row r="790" spans="1:37" s="694" customFormat="1" ht="93" x14ac:dyDescent="0.25">
      <c r="A790" s="685">
        <v>670</v>
      </c>
      <c r="B790" s="521" t="s">
        <v>5268</v>
      </c>
      <c r="C790" s="521" t="s">
        <v>5269</v>
      </c>
      <c r="D790" s="685"/>
      <c r="E790" s="685">
        <v>5</v>
      </c>
      <c r="F790" s="685">
        <v>1</v>
      </c>
      <c r="G790" s="685"/>
      <c r="H790" s="685"/>
      <c r="I790" s="685"/>
      <c r="J790" s="685"/>
      <c r="K790" s="685"/>
      <c r="L790" s="685"/>
      <c r="M790" s="685">
        <v>1</v>
      </c>
      <c r="N790" s="685"/>
      <c r="O790" s="685"/>
      <c r="P790" s="685"/>
      <c r="Q790" s="685"/>
      <c r="R790" s="685"/>
      <c r="S790" s="685"/>
      <c r="T790" s="685"/>
      <c r="U790" s="685"/>
      <c r="V790" s="685"/>
      <c r="W790" s="685"/>
      <c r="X790" s="685"/>
      <c r="Y790" s="685"/>
      <c r="Z790" s="685"/>
      <c r="AA790" s="685"/>
      <c r="AB790" s="685"/>
      <c r="AC790" s="685">
        <v>5</v>
      </c>
      <c r="AD790" s="685"/>
      <c r="AE790" s="685">
        <v>3</v>
      </c>
      <c r="AF790" s="685"/>
      <c r="AG790" s="685"/>
      <c r="AH790" s="685"/>
      <c r="AI790" s="685"/>
      <c r="AJ790" s="685"/>
      <c r="AK790" s="685"/>
    </row>
    <row r="791" spans="1:37" s="694" customFormat="1" ht="46.5" x14ac:dyDescent="0.25">
      <c r="A791" s="685">
        <v>671</v>
      </c>
      <c r="B791" s="683" t="s">
        <v>2649</v>
      </c>
      <c r="C791" s="521" t="s">
        <v>3477</v>
      </c>
      <c r="D791" s="685"/>
      <c r="E791" s="685">
        <v>5</v>
      </c>
      <c r="F791" s="685">
        <v>1</v>
      </c>
      <c r="G791" s="685"/>
      <c r="H791" s="685"/>
      <c r="I791" s="685"/>
      <c r="J791" s="685">
        <v>1</v>
      </c>
      <c r="K791" s="685"/>
      <c r="L791" s="685">
        <v>1</v>
      </c>
      <c r="M791" s="685">
        <v>2</v>
      </c>
      <c r="N791" s="685">
        <v>1</v>
      </c>
      <c r="O791" s="685"/>
      <c r="P791" s="685">
        <v>1</v>
      </c>
      <c r="Q791" s="685"/>
      <c r="R791" s="685"/>
      <c r="S791" s="685"/>
      <c r="T791" s="685"/>
      <c r="U791" s="685"/>
      <c r="V791" s="685"/>
      <c r="W791" s="685"/>
      <c r="X791" s="685"/>
      <c r="Y791" s="685"/>
      <c r="Z791" s="685">
        <v>1</v>
      </c>
      <c r="AA791" s="685"/>
      <c r="AB791" s="685"/>
      <c r="AC791" s="685">
        <v>5</v>
      </c>
      <c r="AD791" s="685">
        <v>5</v>
      </c>
      <c r="AE791" s="685">
        <v>1</v>
      </c>
      <c r="AF791" s="685"/>
      <c r="AG791" s="685"/>
      <c r="AH791" s="685"/>
      <c r="AI791" s="685"/>
      <c r="AJ791" s="685"/>
      <c r="AK791" s="698"/>
    </row>
    <row r="792" spans="1:37" s="694" customFormat="1" ht="72" customHeight="1" x14ac:dyDescent="0.25">
      <c r="A792" s="685">
        <v>672</v>
      </c>
      <c r="B792" s="683" t="s">
        <v>3464</v>
      </c>
      <c r="C792" s="521" t="s">
        <v>3478</v>
      </c>
      <c r="D792" s="685"/>
      <c r="E792" s="685">
        <v>10</v>
      </c>
      <c r="F792" s="685">
        <v>1</v>
      </c>
      <c r="G792" s="685" t="s">
        <v>1417</v>
      </c>
      <c r="H792" s="685"/>
      <c r="I792" s="685">
        <v>1</v>
      </c>
      <c r="J792" s="685">
        <v>1</v>
      </c>
      <c r="K792" s="685"/>
      <c r="L792" s="685">
        <v>3</v>
      </c>
      <c r="M792" s="685">
        <v>2</v>
      </c>
      <c r="N792" s="685">
        <v>1</v>
      </c>
      <c r="O792" s="685"/>
      <c r="P792" s="685">
        <v>1</v>
      </c>
      <c r="Q792" s="685"/>
      <c r="R792" s="685"/>
      <c r="S792" s="685">
        <v>1</v>
      </c>
      <c r="T792" s="685">
        <v>1</v>
      </c>
      <c r="U792" s="685"/>
      <c r="V792" s="685"/>
      <c r="W792" s="685">
        <v>3</v>
      </c>
      <c r="X792" s="685">
        <v>1</v>
      </c>
      <c r="Y792" s="685"/>
      <c r="Z792" s="685"/>
      <c r="AA792" s="685">
        <v>1</v>
      </c>
      <c r="AB792" s="685">
        <v>1</v>
      </c>
      <c r="AC792" s="685">
        <v>10</v>
      </c>
      <c r="AD792" s="685">
        <v>20</v>
      </c>
      <c r="AE792" s="685">
        <v>20</v>
      </c>
      <c r="AF792" s="685">
        <v>3</v>
      </c>
      <c r="AG792" s="685"/>
      <c r="AH792" s="685"/>
      <c r="AI792" s="685"/>
      <c r="AJ792" s="685"/>
      <c r="AK792" s="698"/>
    </row>
    <row r="793" spans="1:37" s="694" customFormat="1" ht="69.75" x14ac:dyDescent="0.25">
      <c r="A793" s="685">
        <v>673</v>
      </c>
      <c r="B793" s="683" t="s">
        <v>2859</v>
      </c>
      <c r="C793" s="521" t="s">
        <v>3479</v>
      </c>
      <c r="D793" s="685"/>
      <c r="E793" s="685">
        <v>5</v>
      </c>
      <c r="F793" s="685">
        <v>1</v>
      </c>
      <c r="G793" s="685"/>
      <c r="H793" s="685"/>
      <c r="I793" s="685">
        <v>1</v>
      </c>
      <c r="J793" s="685">
        <v>1</v>
      </c>
      <c r="K793" s="685"/>
      <c r="L793" s="685">
        <v>1</v>
      </c>
      <c r="M793" s="685">
        <v>2</v>
      </c>
      <c r="N793" s="685">
        <v>1</v>
      </c>
      <c r="O793" s="685"/>
      <c r="P793" s="685">
        <v>1</v>
      </c>
      <c r="Q793" s="685"/>
      <c r="R793" s="685"/>
      <c r="S793" s="685">
        <v>1</v>
      </c>
      <c r="T793" s="685"/>
      <c r="U793" s="685"/>
      <c r="V793" s="685"/>
      <c r="W793" s="685"/>
      <c r="X793" s="685"/>
      <c r="Y793" s="685"/>
      <c r="Z793" s="685">
        <v>1</v>
      </c>
      <c r="AA793" s="685"/>
      <c r="AB793" s="685">
        <v>1</v>
      </c>
      <c r="AC793" s="685">
        <v>5</v>
      </c>
      <c r="AD793" s="685">
        <v>5</v>
      </c>
      <c r="AE793" s="685">
        <v>1</v>
      </c>
      <c r="AF793" s="685">
        <v>2</v>
      </c>
      <c r="AG793" s="685"/>
      <c r="AH793" s="685"/>
      <c r="AI793" s="685"/>
      <c r="AJ793" s="685"/>
      <c r="AK793" s="698"/>
    </row>
    <row r="794" spans="1:37" s="694" customFormat="1" ht="46.5" x14ac:dyDescent="0.25">
      <c r="A794" s="685">
        <v>674</v>
      </c>
      <c r="B794" s="683" t="s">
        <v>3465</v>
      </c>
      <c r="C794" s="521" t="s">
        <v>3480</v>
      </c>
      <c r="D794" s="685"/>
      <c r="E794" s="685">
        <v>5</v>
      </c>
      <c r="F794" s="685">
        <v>1</v>
      </c>
      <c r="G794" s="685"/>
      <c r="H794" s="685"/>
      <c r="I794" s="685"/>
      <c r="J794" s="685">
        <v>1</v>
      </c>
      <c r="K794" s="685"/>
      <c r="L794" s="685">
        <v>1</v>
      </c>
      <c r="M794" s="685">
        <v>2</v>
      </c>
      <c r="N794" s="685">
        <v>1</v>
      </c>
      <c r="O794" s="685"/>
      <c r="P794" s="685">
        <v>1</v>
      </c>
      <c r="Q794" s="685"/>
      <c r="R794" s="685"/>
      <c r="S794" s="685">
        <v>1</v>
      </c>
      <c r="T794" s="685"/>
      <c r="U794" s="685"/>
      <c r="V794" s="685"/>
      <c r="W794" s="685"/>
      <c r="X794" s="685"/>
      <c r="Y794" s="685"/>
      <c r="Z794" s="685">
        <v>1</v>
      </c>
      <c r="AA794" s="685"/>
      <c r="AB794" s="685"/>
      <c r="AC794" s="685">
        <v>5</v>
      </c>
      <c r="AD794" s="685">
        <v>5</v>
      </c>
      <c r="AE794" s="685">
        <v>1</v>
      </c>
      <c r="AF794" s="685">
        <v>2</v>
      </c>
      <c r="AG794" s="685"/>
      <c r="AH794" s="685"/>
      <c r="AI794" s="685"/>
      <c r="AJ794" s="685"/>
      <c r="AK794" s="698"/>
    </row>
    <row r="795" spans="1:37" s="694" customFormat="1" ht="93" x14ac:dyDescent="0.25">
      <c r="A795" s="685">
        <v>675</v>
      </c>
      <c r="B795" s="683" t="s">
        <v>4171</v>
      </c>
      <c r="C795" s="521" t="s">
        <v>3543</v>
      </c>
      <c r="D795" s="685"/>
      <c r="E795" s="685">
        <v>5</v>
      </c>
      <c r="F795" s="685">
        <v>1</v>
      </c>
      <c r="G795" s="685"/>
      <c r="H795" s="685"/>
      <c r="I795" s="685"/>
      <c r="J795" s="685">
        <v>1</v>
      </c>
      <c r="K795" s="685"/>
      <c r="L795" s="685">
        <v>1</v>
      </c>
      <c r="M795" s="685">
        <v>2</v>
      </c>
      <c r="N795" s="685">
        <v>1</v>
      </c>
      <c r="O795" s="685"/>
      <c r="P795" s="685">
        <v>1</v>
      </c>
      <c r="Q795" s="685"/>
      <c r="R795" s="685"/>
      <c r="S795" s="685">
        <v>1</v>
      </c>
      <c r="T795" s="685"/>
      <c r="U795" s="685"/>
      <c r="V795" s="685"/>
      <c r="W795" s="685"/>
      <c r="X795" s="685"/>
      <c r="Y795" s="685"/>
      <c r="Z795" s="685">
        <v>1</v>
      </c>
      <c r="AA795" s="685"/>
      <c r="AB795" s="685"/>
      <c r="AC795" s="685">
        <v>5</v>
      </c>
      <c r="AD795" s="685">
        <v>5</v>
      </c>
      <c r="AE795" s="685">
        <v>1</v>
      </c>
      <c r="AF795" s="685"/>
      <c r="AG795" s="685"/>
      <c r="AH795" s="685"/>
      <c r="AI795" s="685"/>
      <c r="AJ795" s="685"/>
      <c r="AK795" s="698"/>
    </row>
    <row r="796" spans="1:37" s="694" customFormat="1" ht="46.5" x14ac:dyDescent="0.25">
      <c r="A796" s="685">
        <v>676</v>
      </c>
      <c r="B796" s="683" t="s">
        <v>3466</v>
      </c>
      <c r="C796" s="521" t="s">
        <v>3481</v>
      </c>
      <c r="D796" s="685"/>
      <c r="E796" s="685">
        <v>5</v>
      </c>
      <c r="F796" s="685">
        <v>1</v>
      </c>
      <c r="G796" s="685"/>
      <c r="H796" s="685"/>
      <c r="I796" s="685">
        <v>1</v>
      </c>
      <c r="J796" s="685">
        <v>1</v>
      </c>
      <c r="K796" s="685"/>
      <c r="L796" s="685">
        <v>1</v>
      </c>
      <c r="M796" s="685">
        <v>2</v>
      </c>
      <c r="N796" s="685">
        <v>1</v>
      </c>
      <c r="O796" s="685"/>
      <c r="P796" s="685">
        <v>1</v>
      </c>
      <c r="Q796" s="685"/>
      <c r="R796" s="685"/>
      <c r="S796" s="685">
        <v>1</v>
      </c>
      <c r="T796" s="685">
        <v>1</v>
      </c>
      <c r="U796" s="685">
        <v>1</v>
      </c>
      <c r="V796" s="685"/>
      <c r="W796" s="685"/>
      <c r="X796" s="685"/>
      <c r="Y796" s="685"/>
      <c r="Z796" s="685">
        <v>1</v>
      </c>
      <c r="AA796" s="685"/>
      <c r="AB796" s="685">
        <v>1</v>
      </c>
      <c r="AC796" s="685">
        <v>5</v>
      </c>
      <c r="AD796" s="685">
        <v>5</v>
      </c>
      <c r="AE796" s="685">
        <v>4</v>
      </c>
      <c r="AF796" s="685"/>
      <c r="AG796" s="685"/>
      <c r="AH796" s="685"/>
      <c r="AI796" s="685"/>
      <c r="AJ796" s="685"/>
      <c r="AK796" s="698"/>
    </row>
    <row r="797" spans="1:37" s="694" customFormat="1" ht="69.75" x14ac:dyDescent="0.25">
      <c r="A797" s="685">
        <v>677</v>
      </c>
      <c r="B797" s="683" t="s">
        <v>2860</v>
      </c>
      <c r="C797" s="521" t="s">
        <v>3482</v>
      </c>
      <c r="D797" s="685"/>
      <c r="E797" s="685">
        <v>5</v>
      </c>
      <c r="F797" s="685">
        <v>1</v>
      </c>
      <c r="G797" s="685"/>
      <c r="H797" s="685"/>
      <c r="I797" s="685"/>
      <c r="J797" s="685">
        <v>1</v>
      </c>
      <c r="K797" s="685"/>
      <c r="L797" s="685">
        <v>1</v>
      </c>
      <c r="M797" s="685">
        <v>2</v>
      </c>
      <c r="N797" s="685">
        <v>1</v>
      </c>
      <c r="O797" s="685"/>
      <c r="P797" s="685">
        <v>1</v>
      </c>
      <c r="Q797" s="685"/>
      <c r="R797" s="685"/>
      <c r="S797" s="685">
        <v>1</v>
      </c>
      <c r="T797" s="685">
        <v>2</v>
      </c>
      <c r="U797" s="685"/>
      <c r="V797" s="685"/>
      <c r="W797" s="685">
        <v>1</v>
      </c>
      <c r="X797" s="685"/>
      <c r="Y797" s="685"/>
      <c r="Z797" s="685">
        <v>1</v>
      </c>
      <c r="AA797" s="685">
        <v>1</v>
      </c>
      <c r="AB797" s="685">
        <v>1</v>
      </c>
      <c r="AC797" s="685">
        <v>5</v>
      </c>
      <c r="AD797" s="685">
        <v>5</v>
      </c>
      <c r="AE797" s="685">
        <v>1</v>
      </c>
      <c r="AF797" s="685">
        <v>2</v>
      </c>
      <c r="AG797" s="685"/>
      <c r="AH797" s="685"/>
      <c r="AI797" s="685"/>
      <c r="AJ797" s="685"/>
      <c r="AK797" s="698"/>
    </row>
    <row r="798" spans="1:37" s="694" customFormat="1" ht="46.5" x14ac:dyDescent="0.25">
      <c r="A798" s="685">
        <v>678</v>
      </c>
      <c r="B798" s="683" t="s">
        <v>3467</v>
      </c>
      <c r="C798" s="521" t="s">
        <v>3483</v>
      </c>
      <c r="D798" s="685"/>
      <c r="E798" s="685">
        <v>5</v>
      </c>
      <c r="F798" s="685">
        <v>1</v>
      </c>
      <c r="G798" s="685"/>
      <c r="H798" s="685"/>
      <c r="I798" s="685">
        <v>1</v>
      </c>
      <c r="J798" s="685">
        <v>1</v>
      </c>
      <c r="K798" s="685"/>
      <c r="L798" s="685">
        <v>1</v>
      </c>
      <c r="M798" s="685">
        <v>4</v>
      </c>
      <c r="N798" s="685">
        <v>1</v>
      </c>
      <c r="O798" s="685"/>
      <c r="P798" s="685">
        <v>1</v>
      </c>
      <c r="Q798" s="685"/>
      <c r="R798" s="685"/>
      <c r="S798" s="685">
        <v>1</v>
      </c>
      <c r="T798" s="685">
        <v>3</v>
      </c>
      <c r="U798" s="685"/>
      <c r="V798" s="685">
        <v>1</v>
      </c>
      <c r="W798" s="685"/>
      <c r="X798" s="685">
        <v>2</v>
      </c>
      <c r="Y798" s="685"/>
      <c r="Z798" s="685"/>
      <c r="AA798" s="685"/>
      <c r="AB798" s="685">
        <v>2</v>
      </c>
      <c r="AC798" s="685">
        <v>5</v>
      </c>
      <c r="AD798" s="685">
        <v>5</v>
      </c>
      <c r="AE798" s="685">
        <v>1</v>
      </c>
      <c r="AF798" s="685"/>
      <c r="AG798" s="685"/>
      <c r="AH798" s="685"/>
      <c r="AI798" s="685"/>
      <c r="AJ798" s="685"/>
      <c r="AK798" s="698"/>
    </row>
    <row r="799" spans="1:37" s="694" customFormat="1" ht="93" x14ac:dyDescent="0.25">
      <c r="A799" s="685">
        <v>679</v>
      </c>
      <c r="B799" s="683" t="s">
        <v>3468</v>
      </c>
      <c r="C799" s="521" t="s">
        <v>3484</v>
      </c>
      <c r="D799" s="685"/>
      <c r="E799" s="685">
        <v>5</v>
      </c>
      <c r="F799" s="685">
        <v>1</v>
      </c>
      <c r="G799" s="685"/>
      <c r="H799" s="685"/>
      <c r="I799" s="685"/>
      <c r="J799" s="685">
        <v>1</v>
      </c>
      <c r="K799" s="685"/>
      <c r="L799" s="685">
        <v>1</v>
      </c>
      <c r="M799" s="685">
        <v>4</v>
      </c>
      <c r="N799" s="685">
        <v>1</v>
      </c>
      <c r="O799" s="685"/>
      <c r="P799" s="685">
        <v>5</v>
      </c>
      <c r="Q799" s="685"/>
      <c r="R799" s="685"/>
      <c r="S799" s="685">
        <v>2</v>
      </c>
      <c r="T799" s="685">
        <v>1</v>
      </c>
      <c r="U799" s="685"/>
      <c r="V799" s="685"/>
      <c r="W799" s="685">
        <v>1</v>
      </c>
      <c r="X799" s="685"/>
      <c r="Y799" s="685"/>
      <c r="Z799" s="685">
        <v>2</v>
      </c>
      <c r="AA799" s="685"/>
      <c r="AB799" s="685"/>
      <c r="AC799" s="685">
        <v>5</v>
      </c>
      <c r="AD799" s="685" t="s">
        <v>414</v>
      </c>
      <c r="AE799" s="685">
        <v>1</v>
      </c>
      <c r="AF799" s="685"/>
      <c r="AG799" s="685"/>
      <c r="AH799" s="685"/>
      <c r="AI799" s="685"/>
      <c r="AJ799" s="685"/>
      <c r="AK799" s="698"/>
    </row>
    <row r="800" spans="1:37" s="694" customFormat="1" ht="116.25" x14ac:dyDescent="0.25">
      <c r="A800" s="685">
        <v>680</v>
      </c>
      <c r="B800" s="683" t="s">
        <v>3469</v>
      </c>
      <c r="C800" s="521" t="s">
        <v>3485</v>
      </c>
      <c r="D800" s="685"/>
      <c r="E800" s="685">
        <v>5</v>
      </c>
      <c r="F800" s="685">
        <v>1</v>
      </c>
      <c r="G800" s="685"/>
      <c r="H800" s="685"/>
      <c r="I800" s="685"/>
      <c r="J800" s="685"/>
      <c r="K800" s="685"/>
      <c r="L800" s="685">
        <v>1</v>
      </c>
      <c r="M800" s="685">
        <v>2</v>
      </c>
      <c r="N800" s="685">
        <v>1</v>
      </c>
      <c r="O800" s="685"/>
      <c r="P800" s="685">
        <v>1</v>
      </c>
      <c r="Q800" s="685"/>
      <c r="R800" s="685"/>
      <c r="S800" s="685">
        <v>1</v>
      </c>
      <c r="T800" s="685">
        <v>2</v>
      </c>
      <c r="U800" s="685"/>
      <c r="V800" s="685"/>
      <c r="W800" s="685"/>
      <c r="X800" s="685"/>
      <c r="Y800" s="685"/>
      <c r="Z800" s="685">
        <v>1</v>
      </c>
      <c r="AA800" s="685">
        <v>1</v>
      </c>
      <c r="AB800" s="685">
        <v>1</v>
      </c>
      <c r="AC800" s="685">
        <v>5</v>
      </c>
      <c r="AD800" s="685">
        <v>5</v>
      </c>
      <c r="AE800" s="685">
        <v>1</v>
      </c>
      <c r="AF800" s="685">
        <v>2</v>
      </c>
      <c r="AG800" s="685"/>
      <c r="AH800" s="685"/>
      <c r="AI800" s="685"/>
      <c r="AJ800" s="685"/>
      <c r="AK800" s="698"/>
    </row>
    <row r="801" spans="1:37" s="694" customFormat="1" ht="69.75" x14ac:dyDescent="0.25">
      <c r="A801" s="685">
        <v>681</v>
      </c>
      <c r="B801" s="683" t="s">
        <v>3470</v>
      </c>
      <c r="C801" s="521" t="s">
        <v>3486</v>
      </c>
      <c r="D801" s="685"/>
      <c r="E801" s="685">
        <v>5</v>
      </c>
      <c r="F801" s="685">
        <v>1</v>
      </c>
      <c r="G801" s="685"/>
      <c r="H801" s="685"/>
      <c r="I801" s="685"/>
      <c r="J801" s="685"/>
      <c r="K801" s="685"/>
      <c r="L801" s="685">
        <v>1</v>
      </c>
      <c r="M801" s="685">
        <v>2</v>
      </c>
      <c r="N801" s="685">
        <v>1</v>
      </c>
      <c r="O801" s="685"/>
      <c r="P801" s="685">
        <v>1</v>
      </c>
      <c r="Q801" s="685"/>
      <c r="R801" s="685"/>
      <c r="S801" s="685">
        <v>1</v>
      </c>
      <c r="T801" s="685">
        <v>2</v>
      </c>
      <c r="U801" s="685"/>
      <c r="V801" s="685"/>
      <c r="W801" s="685"/>
      <c r="X801" s="685"/>
      <c r="Y801" s="685"/>
      <c r="Z801" s="685">
        <v>1</v>
      </c>
      <c r="AA801" s="685">
        <v>1</v>
      </c>
      <c r="AB801" s="685">
        <v>1</v>
      </c>
      <c r="AC801" s="685">
        <v>5</v>
      </c>
      <c r="AD801" s="685">
        <v>5</v>
      </c>
      <c r="AE801" s="685">
        <v>1</v>
      </c>
      <c r="AF801" s="685" t="s">
        <v>414</v>
      </c>
      <c r="AG801" s="685"/>
      <c r="AH801" s="685"/>
      <c r="AI801" s="685"/>
      <c r="AJ801" s="685"/>
      <c r="AK801" s="698"/>
    </row>
    <row r="802" spans="1:37" s="694" customFormat="1" ht="162.75" x14ac:dyDescent="0.25">
      <c r="A802" s="685">
        <v>682</v>
      </c>
      <c r="B802" s="683" t="s">
        <v>4070</v>
      </c>
      <c r="C802" s="521" t="s">
        <v>4170</v>
      </c>
      <c r="D802" s="685"/>
      <c r="E802" s="685">
        <v>15</v>
      </c>
      <c r="F802" s="685">
        <v>3</v>
      </c>
      <c r="G802" s="685"/>
      <c r="H802" s="685"/>
      <c r="I802" s="685"/>
      <c r="J802" s="685"/>
      <c r="K802" s="685"/>
      <c r="L802" s="685">
        <v>3</v>
      </c>
      <c r="M802" s="685">
        <v>6</v>
      </c>
      <c r="N802" s="685">
        <v>3</v>
      </c>
      <c r="O802" s="685"/>
      <c r="P802" s="685">
        <v>7</v>
      </c>
      <c r="Q802" s="685"/>
      <c r="R802" s="685"/>
      <c r="S802" s="685">
        <v>3</v>
      </c>
      <c r="T802" s="685">
        <v>5</v>
      </c>
      <c r="U802" s="685"/>
      <c r="V802" s="685"/>
      <c r="W802" s="685"/>
      <c r="X802" s="685"/>
      <c r="Y802" s="685"/>
      <c r="Z802" s="685">
        <v>3</v>
      </c>
      <c r="AA802" s="685">
        <v>3</v>
      </c>
      <c r="AB802" s="685">
        <v>3</v>
      </c>
      <c r="AC802" s="685">
        <v>20</v>
      </c>
      <c r="AD802" s="685">
        <v>40</v>
      </c>
      <c r="AE802" s="685">
        <v>12</v>
      </c>
      <c r="AF802" s="685">
        <v>6</v>
      </c>
      <c r="AG802" s="685"/>
      <c r="AH802" s="685"/>
      <c r="AI802" s="685"/>
      <c r="AJ802" s="685"/>
      <c r="AK802" s="698"/>
    </row>
    <row r="803" spans="1:37" s="694" customFormat="1" ht="46.5" x14ac:dyDescent="0.25">
      <c r="A803" s="685">
        <v>683</v>
      </c>
      <c r="B803" s="683" t="s">
        <v>2650</v>
      </c>
      <c r="C803" s="521" t="s">
        <v>3487</v>
      </c>
      <c r="D803" s="685"/>
      <c r="E803" s="685">
        <v>5</v>
      </c>
      <c r="F803" s="685">
        <v>1</v>
      </c>
      <c r="G803" s="685"/>
      <c r="H803" s="685"/>
      <c r="I803" s="685">
        <v>1</v>
      </c>
      <c r="J803" s="685">
        <v>1</v>
      </c>
      <c r="K803" s="685"/>
      <c r="L803" s="685"/>
      <c r="M803" s="685">
        <v>2</v>
      </c>
      <c r="N803" s="685">
        <v>1</v>
      </c>
      <c r="O803" s="685"/>
      <c r="P803" s="685">
        <v>1</v>
      </c>
      <c r="Q803" s="685"/>
      <c r="R803" s="685"/>
      <c r="S803" s="685"/>
      <c r="T803" s="685">
        <v>2</v>
      </c>
      <c r="U803" s="685"/>
      <c r="V803" s="685"/>
      <c r="W803" s="685"/>
      <c r="X803" s="685"/>
      <c r="Y803" s="685"/>
      <c r="Z803" s="685">
        <v>1</v>
      </c>
      <c r="AA803" s="685"/>
      <c r="AB803" s="685"/>
      <c r="AC803" s="685">
        <v>5</v>
      </c>
      <c r="AD803" s="685">
        <v>5</v>
      </c>
      <c r="AE803" s="685">
        <v>1</v>
      </c>
      <c r="AF803" s="685">
        <v>1</v>
      </c>
      <c r="AG803" s="685"/>
      <c r="AH803" s="685"/>
      <c r="AI803" s="685"/>
      <c r="AJ803" s="685"/>
      <c r="AK803" s="698"/>
    </row>
    <row r="804" spans="1:37" s="697" customFormat="1" ht="22.5" x14ac:dyDescent="0.25">
      <c r="A804" s="883"/>
      <c r="B804" s="877"/>
      <c r="C804" s="695" t="s">
        <v>97</v>
      </c>
      <c r="D804" s="696"/>
      <c r="E804" s="696">
        <f>SUM(E784:E803)</f>
        <v>115</v>
      </c>
      <c r="F804" s="696">
        <f t="shared" ref="F804:AK804" si="76">SUM(F784:F803)</f>
        <v>22</v>
      </c>
      <c r="G804" s="696">
        <f t="shared" si="76"/>
        <v>0</v>
      </c>
      <c r="H804" s="696">
        <f t="shared" si="76"/>
        <v>0</v>
      </c>
      <c r="I804" s="696">
        <f t="shared" si="76"/>
        <v>7</v>
      </c>
      <c r="J804" s="696">
        <f t="shared" si="76"/>
        <v>14</v>
      </c>
      <c r="K804" s="696">
        <f t="shared" si="76"/>
        <v>0</v>
      </c>
      <c r="L804" s="696">
        <f t="shared" si="76"/>
        <v>22</v>
      </c>
      <c r="M804" s="696">
        <f t="shared" si="76"/>
        <v>47</v>
      </c>
      <c r="N804" s="696">
        <f t="shared" si="76"/>
        <v>19</v>
      </c>
      <c r="O804" s="696">
        <f t="shared" si="76"/>
        <v>0</v>
      </c>
      <c r="P804" s="696">
        <f t="shared" si="76"/>
        <v>26</v>
      </c>
      <c r="Q804" s="696">
        <f t="shared" si="76"/>
        <v>0</v>
      </c>
      <c r="R804" s="696">
        <f t="shared" si="76"/>
        <v>0</v>
      </c>
      <c r="S804" s="696">
        <f t="shared" si="76"/>
        <v>16</v>
      </c>
      <c r="T804" s="696">
        <f t="shared" si="76"/>
        <v>25</v>
      </c>
      <c r="U804" s="696">
        <f t="shared" si="76"/>
        <v>1</v>
      </c>
      <c r="V804" s="696">
        <f t="shared" si="76"/>
        <v>1</v>
      </c>
      <c r="W804" s="696">
        <f t="shared" si="76"/>
        <v>7</v>
      </c>
      <c r="X804" s="696">
        <f t="shared" si="76"/>
        <v>5</v>
      </c>
      <c r="Y804" s="696">
        <f t="shared" si="76"/>
        <v>1</v>
      </c>
      <c r="Z804" s="696">
        <f t="shared" si="76"/>
        <v>17</v>
      </c>
      <c r="AA804" s="696">
        <f t="shared" si="76"/>
        <v>7</v>
      </c>
      <c r="AB804" s="696">
        <f t="shared" si="76"/>
        <v>14</v>
      </c>
      <c r="AC804" s="696">
        <f t="shared" si="76"/>
        <v>120</v>
      </c>
      <c r="AD804" s="696">
        <f t="shared" si="76"/>
        <v>150</v>
      </c>
      <c r="AE804" s="696">
        <f t="shared" si="76"/>
        <v>71</v>
      </c>
      <c r="AF804" s="696">
        <f t="shared" si="76"/>
        <v>20</v>
      </c>
      <c r="AG804" s="696">
        <f t="shared" si="76"/>
        <v>0</v>
      </c>
      <c r="AH804" s="696">
        <f t="shared" si="76"/>
        <v>0</v>
      </c>
      <c r="AI804" s="696">
        <f t="shared" si="76"/>
        <v>0</v>
      </c>
      <c r="AJ804" s="696">
        <f t="shared" si="76"/>
        <v>0</v>
      </c>
      <c r="AK804" s="696">
        <f t="shared" si="76"/>
        <v>0</v>
      </c>
    </row>
    <row r="805" spans="1:37" s="694" customFormat="1" ht="23.25" x14ac:dyDescent="0.25">
      <c r="A805" s="883"/>
      <c r="B805" s="872"/>
      <c r="C805" s="521" t="s">
        <v>3060</v>
      </c>
      <c r="D805" s="685">
        <v>0</v>
      </c>
      <c r="E805" s="685">
        <v>0</v>
      </c>
      <c r="F805" s="685">
        <v>0</v>
      </c>
      <c r="G805" s="685">
        <v>0</v>
      </c>
      <c r="H805" s="685">
        <v>0</v>
      </c>
      <c r="I805" s="685">
        <v>0</v>
      </c>
      <c r="J805" s="685">
        <v>0</v>
      </c>
      <c r="K805" s="685">
        <v>0</v>
      </c>
      <c r="L805" s="685">
        <v>0</v>
      </c>
      <c r="M805" s="685">
        <v>0</v>
      </c>
      <c r="N805" s="685">
        <v>0</v>
      </c>
      <c r="O805" s="685">
        <v>0</v>
      </c>
      <c r="P805" s="685">
        <v>0</v>
      </c>
      <c r="Q805" s="685">
        <v>0</v>
      </c>
      <c r="R805" s="685">
        <v>0</v>
      </c>
      <c r="S805" s="685">
        <v>0</v>
      </c>
      <c r="T805" s="685">
        <v>0</v>
      </c>
      <c r="U805" s="685">
        <v>0</v>
      </c>
      <c r="V805" s="685">
        <v>0</v>
      </c>
      <c r="W805" s="685">
        <v>0</v>
      </c>
      <c r="X805" s="685">
        <v>0</v>
      </c>
      <c r="Y805" s="685">
        <v>0</v>
      </c>
      <c r="Z805" s="685">
        <v>0</v>
      </c>
      <c r="AA805" s="685">
        <v>0</v>
      </c>
      <c r="AB805" s="685">
        <v>0</v>
      </c>
      <c r="AC805" s="685">
        <v>0</v>
      </c>
      <c r="AD805" s="685">
        <v>0</v>
      </c>
      <c r="AE805" s="685">
        <v>0</v>
      </c>
      <c r="AF805" s="685">
        <v>0</v>
      </c>
      <c r="AG805" s="685">
        <v>0</v>
      </c>
      <c r="AH805" s="685">
        <v>0</v>
      </c>
      <c r="AI805" s="685">
        <v>0</v>
      </c>
      <c r="AJ805" s="685">
        <v>0</v>
      </c>
      <c r="AK805" s="698">
        <v>0</v>
      </c>
    </row>
    <row r="806" spans="1:37" s="85" customFormat="1" ht="21" customHeight="1" x14ac:dyDescent="0.25">
      <c r="A806" s="883"/>
      <c r="B806" s="873"/>
      <c r="C806" s="695" t="s">
        <v>474</v>
      </c>
      <c r="D806" s="278">
        <f>D805+D804</f>
        <v>0</v>
      </c>
      <c r="E806" s="278">
        <f t="shared" ref="E806:AK806" si="77">E805+E804</f>
        <v>115</v>
      </c>
      <c r="F806" s="278">
        <f t="shared" si="77"/>
        <v>22</v>
      </c>
      <c r="G806" s="278">
        <f t="shared" si="77"/>
        <v>0</v>
      </c>
      <c r="H806" s="278">
        <f t="shared" si="77"/>
        <v>0</v>
      </c>
      <c r="I806" s="278">
        <f t="shared" si="77"/>
        <v>7</v>
      </c>
      <c r="J806" s="278">
        <f t="shared" si="77"/>
        <v>14</v>
      </c>
      <c r="K806" s="278">
        <f t="shared" si="77"/>
        <v>0</v>
      </c>
      <c r="L806" s="278">
        <f t="shared" si="77"/>
        <v>22</v>
      </c>
      <c r="M806" s="278">
        <f t="shared" si="77"/>
        <v>47</v>
      </c>
      <c r="N806" s="278">
        <f t="shared" si="77"/>
        <v>19</v>
      </c>
      <c r="O806" s="278">
        <f t="shared" si="77"/>
        <v>0</v>
      </c>
      <c r="P806" s="278">
        <f t="shared" si="77"/>
        <v>26</v>
      </c>
      <c r="Q806" s="278">
        <f t="shared" si="77"/>
        <v>0</v>
      </c>
      <c r="R806" s="278">
        <f t="shared" si="77"/>
        <v>0</v>
      </c>
      <c r="S806" s="278">
        <f t="shared" si="77"/>
        <v>16</v>
      </c>
      <c r="T806" s="278">
        <f t="shared" si="77"/>
        <v>25</v>
      </c>
      <c r="U806" s="278">
        <f t="shared" si="77"/>
        <v>1</v>
      </c>
      <c r="V806" s="278">
        <f t="shared" si="77"/>
        <v>1</v>
      </c>
      <c r="W806" s="278">
        <f t="shared" si="77"/>
        <v>7</v>
      </c>
      <c r="X806" s="278">
        <f t="shared" si="77"/>
        <v>5</v>
      </c>
      <c r="Y806" s="278">
        <f t="shared" si="77"/>
        <v>1</v>
      </c>
      <c r="Z806" s="278">
        <f t="shared" si="77"/>
        <v>17</v>
      </c>
      <c r="AA806" s="278">
        <f t="shared" si="77"/>
        <v>7</v>
      </c>
      <c r="AB806" s="278">
        <f t="shared" si="77"/>
        <v>14</v>
      </c>
      <c r="AC806" s="278">
        <f t="shared" si="77"/>
        <v>120</v>
      </c>
      <c r="AD806" s="278">
        <f t="shared" si="77"/>
        <v>150</v>
      </c>
      <c r="AE806" s="278">
        <f t="shared" si="77"/>
        <v>71</v>
      </c>
      <c r="AF806" s="278">
        <f t="shared" si="77"/>
        <v>20</v>
      </c>
      <c r="AG806" s="278">
        <f t="shared" si="77"/>
        <v>0</v>
      </c>
      <c r="AH806" s="278">
        <f t="shared" si="77"/>
        <v>0</v>
      </c>
      <c r="AI806" s="278">
        <f t="shared" si="77"/>
        <v>0</v>
      </c>
      <c r="AJ806" s="278">
        <f t="shared" si="77"/>
        <v>0</v>
      </c>
      <c r="AK806" s="294">
        <f t="shared" si="77"/>
        <v>0</v>
      </c>
    </row>
    <row r="807" spans="1:37" s="85" customFormat="1" ht="22.5" x14ac:dyDescent="0.25">
      <c r="A807" s="877"/>
      <c r="B807" s="877"/>
      <c r="C807" s="279" t="s">
        <v>4068</v>
      </c>
      <c r="D807" s="278"/>
      <c r="E807" s="321">
        <f t="shared" ref="E807:AK807" si="78">E804+E781+E758+E715+E703+E670+E656+E632+E618+E601+E585+E569+E559+E549+E521+E494+E477+E454+E437+E415+E393+E370+E336+E318+E308+E290+E268+E235+E222+E215+E191+E178+E165+E131+E117+E95+E89+E66+E46</f>
        <v>4941</v>
      </c>
      <c r="F807" s="278">
        <f t="shared" si="78"/>
        <v>768</v>
      </c>
      <c r="G807" s="278">
        <f t="shared" si="78"/>
        <v>67</v>
      </c>
      <c r="H807" s="278">
        <f t="shared" si="78"/>
        <v>69</v>
      </c>
      <c r="I807" s="278">
        <f t="shared" si="78"/>
        <v>286</v>
      </c>
      <c r="J807" s="278">
        <f t="shared" si="78"/>
        <v>589</v>
      </c>
      <c r="K807" s="278">
        <f t="shared" si="78"/>
        <v>6</v>
      </c>
      <c r="L807" s="278">
        <f t="shared" si="78"/>
        <v>819</v>
      </c>
      <c r="M807" s="278">
        <f t="shared" si="78"/>
        <v>1534</v>
      </c>
      <c r="N807" s="278">
        <f t="shared" si="78"/>
        <v>796</v>
      </c>
      <c r="O807" s="278">
        <f t="shared" si="78"/>
        <v>1</v>
      </c>
      <c r="P807" s="278">
        <f t="shared" si="78"/>
        <v>1127</v>
      </c>
      <c r="Q807" s="278">
        <f t="shared" si="78"/>
        <v>0</v>
      </c>
      <c r="R807" s="278">
        <f t="shared" si="78"/>
        <v>0</v>
      </c>
      <c r="S807" s="278">
        <f t="shared" si="78"/>
        <v>615</v>
      </c>
      <c r="T807" s="278">
        <f t="shared" si="78"/>
        <v>365</v>
      </c>
      <c r="U807" s="278">
        <f t="shared" si="78"/>
        <v>68</v>
      </c>
      <c r="V807" s="278">
        <f t="shared" si="78"/>
        <v>22</v>
      </c>
      <c r="W807" s="278">
        <f t="shared" si="78"/>
        <v>156</v>
      </c>
      <c r="X807" s="278">
        <f t="shared" si="78"/>
        <v>147</v>
      </c>
      <c r="Y807" s="278">
        <f t="shared" si="78"/>
        <v>50</v>
      </c>
      <c r="Z807" s="278">
        <f t="shared" si="78"/>
        <v>651</v>
      </c>
      <c r="AA807" s="278">
        <f t="shared" si="78"/>
        <v>70</v>
      </c>
      <c r="AB807" s="278">
        <f t="shared" si="78"/>
        <v>823</v>
      </c>
      <c r="AC807" s="278">
        <f t="shared" si="78"/>
        <v>4553</v>
      </c>
      <c r="AD807" s="278">
        <f t="shared" si="78"/>
        <v>6781</v>
      </c>
      <c r="AE807" s="278">
        <f t="shared" si="78"/>
        <v>2891</v>
      </c>
      <c r="AF807" s="278">
        <f t="shared" si="78"/>
        <v>517</v>
      </c>
      <c r="AG807" s="278">
        <f t="shared" si="78"/>
        <v>67</v>
      </c>
      <c r="AH807" s="278">
        <f t="shared" si="78"/>
        <v>0</v>
      </c>
      <c r="AI807" s="278">
        <f t="shared" si="78"/>
        <v>0</v>
      </c>
      <c r="AJ807" s="278">
        <f t="shared" si="78"/>
        <v>3</v>
      </c>
      <c r="AK807" s="294">
        <f t="shared" si="78"/>
        <v>3</v>
      </c>
    </row>
    <row r="808" spans="1:37" s="85" customFormat="1" ht="22.5" x14ac:dyDescent="0.25">
      <c r="A808" s="872"/>
      <c r="B808" s="872"/>
      <c r="C808" s="279" t="s">
        <v>4069</v>
      </c>
      <c r="D808" s="278">
        <f t="shared" ref="D808:AK808" si="79">D806+D783+D760+D717+D705+D672+D658+D634+D620+D603+D587+D571+D561+D551+D523+D496+D479+D456+D439+D417+D395+D372+D338+D320+D310+D292+D270+D237+D224+D217+D193+D180+D167+D133+D119+D97+D91+D68+D48</f>
        <v>89</v>
      </c>
      <c r="E808" s="278">
        <f t="shared" si="79"/>
        <v>5751</v>
      </c>
      <c r="F808" s="278">
        <f t="shared" si="79"/>
        <v>891</v>
      </c>
      <c r="G808" s="278">
        <f t="shared" si="79"/>
        <v>87</v>
      </c>
      <c r="H808" s="278">
        <f t="shared" si="79"/>
        <v>69</v>
      </c>
      <c r="I808" s="278">
        <f t="shared" si="79"/>
        <v>310</v>
      </c>
      <c r="J808" s="278">
        <f t="shared" si="79"/>
        <v>590</v>
      </c>
      <c r="K808" s="278">
        <f t="shared" si="79"/>
        <v>10</v>
      </c>
      <c r="L808" s="278">
        <f t="shared" si="79"/>
        <v>876</v>
      </c>
      <c r="M808" s="278">
        <f t="shared" si="79"/>
        <v>1575</v>
      </c>
      <c r="N808" s="278">
        <f t="shared" si="79"/>
        <v>796</v>
      </c>
      <c r="O808" s="278">
        <f t="shared" si="79"/>
        <v>1</v>
      </c>
      <c r="P808" s="278">
        <f t="shared" si="79"/>
        <v>1127</v>
      </c>
      <c r="Q808" s="278">
        <f t="shared" si="79"/>
        <v>0</v>
      </c>
      <c r="R808" s="278">
        <f t="shared" si="79"/>
        <v>0</v>
      </c>
      <c r="S808" s="278">
        <f t="shared" si="79"/>
        <v>633</v>
      </c>
      <c r="T808" s="278">
        <f t="shared" si="79"/>
        <v>402</v>
      </c>
      <c r="U808" s="278">
        <f t="shared" si="79"/>
        <v>121</v>
      </c>
      <c r="V808" s="278">
        <f t="shared" si="79"/>
        <v>40</v>
      </c>
      <c r="W808" s="278">
        <f t="shared" si="79"/>
        <v>170</v>
      </c>
      <c r="X808" s="278">
        <f t="shared" si="79"/>
        <v>161</v>
      </c>
      <c r="Y808" s="278">
        <f t="shared" si="79"/>
        <v>66</v>
      </c>
      <c r="Z808" s="278">
        <f t="shared" si="79"/>
        <v>660</v>
      </c>
      <c r="AA808" s="278">
        <f t="shared" si="79"/>
        <v>71</v>
      </c>
      <c r="AB808" s="278">
        <f t="shared" si="79"/>
        <v>865</v>
      </c>
      <c r="AC808" s="278">
        <f t="shared" si="79"/>
        <v>4623</v>
      </c>
      <c r="AD808" s="278">
        <f t="shared" si="79"/>
        <v>6997</v>
      </c>
      <c r="AE808" s="278">
        <f t="shared" si="79"/>
        <v>3023</v>
      </c>
      <c r="AF808" s="278">
        <f t="shared" si="79"/>
        <v>520</v>
      </c>
      <c r="AG808" s="278">
        <f t="shared" si="79"/>
        <v>80</v>
      </c>
      <c r="AH808" s="278">
        <f t="shared" si="79"/>
        <v>0</v>
      </c>
      <c r="AI808" s="278">
        <f t="shared" si="79"/>
        <v>0</v>
      </c>
      <c r="AJ808" s="278">
        <f t="shared" si="79"/>
        <v>3</v>
      </c>
      <c r="AK808" s="294">
        <f t="shared" si="79"/>
        <v>3</v>
      </c>
    </row>
    <row r="809" spans="1:37" s="520" customFormat="1" ht="23.25" x14ac:dyDescent="0.25">
      <c r="A809" s="872"/>
      <c r="B809" s="872"/>
      <c r="C809" s="702" t="s">
        <v>1285</v>
      </c>
      <c r="D809" s="737">
        <v>1</v>
      </c>
      <c r="E809" s="737">
        <v>60</v>
      </c>
      <c r="F809" s="737">
        <v>5</v>
      </c>
      <c r="G809" s="737"/>
      <c r="H809" s="737"/>
      <c r="I809" s="737">
        <v>2</v>
      </c>
      <c r="J809" s="737"/>
      <c r="K809" s="737"/>
      <c r="L809" s="737"/>
      <c r="M809" s="737"/>
      <c r="N809" s="737"/>
      <c r="O809" s="737"/>
      <c r="P809" s="737"/>
      <c r="Q809" s="737"/>
      <c r="R809" s="737"/>
      <c r="S809" s="737"/>
      <c r="T809" s="737"/>
      <c r="U809" s="737">
        <v>9</v>
      </c>
      <c r="V809" s="737"/>
      <c r="W809" s="737"/>
      <c r="X809" s="737">
        <v>7</v>
      </c>
      <c r="Y809" s="737"/>
      <c r="Z809" s="737"/>
      <c r="AA809" s="737"/>
      <c r="AB809" s="737"/>
      <c r="AC809" s="737"/>
      <c r="AD809" s="737">
        <v>20</v>
      </c>
      <c r="AE809" s="737">
        <v>20</v>
      </c>
      <c r="AF809" s="737"/>
      <c r="AG809" s="737"/>
      <c r="AH809" s="737"/>
      <c r="AI809" s="737"/>
      <c r="AJ809" s="737"/>
      <c r="AK809" s="737"/>
    </row>
    <row r="810" spans="1:37" s="520" customFormat="1" ht="24.75" customHeight="1" x14ac:dyDescent="0.25">
      <c r="A810" s="878" t="s">
        <v>5377</v>
      </c>
      <c r="B810" s="878"/>
      <c r="C810" s="878"/>
      <c r="D810" s="878"/>
      <c r="E810" s="878"/>
      <c r="F810" s="878"/>
      <c r="G810" s="878"/>
      <c r="H810" s="878"/>
      <c r="I810" s="878"/>
      <c r="J810" s="878"/>
      <c r="K810" s="878"/>
      <c r="L810" s="878"/>
      <c r="M810" s="878"/>
      <c r="N810" s="878"/>
      <c r="O810" s="878"/>
      <c r="P810" s="878"/>
      <c r="Q810" s="878"/>
      <c r="R810" s="878"/>
      <c r="S810" s="878"/>
      <c r="T810" s="878"/>
      <c r="U810" s="878"/>
      <c r="V810" s="878"/>
      <c r="W810" s="878"/>
      <c r="X810" s="878"/>
      <c r="Y810" s="878"/>
      <c r="Z810" s="878"/>
      <c r="AA810" s="878"/>
      <c r="AB810" s="878"/>
      <c r="AC810" s="878"/>
      <c r="AD810" s="878"/>
      <c r="AE810" s="878"/>
      <c r="AF810" s="878"/>
      <c r="AG810" s="878"/>
      <c r="AH810" s="878"/>
      <c r="AI810" s="878"/>
      <c r="AJ810" s="878"/>
      <c r="AK810" s="878"/>
    </row>
    <row r="811" spans="1:37" s="84" customFormat="1" x14ac:dyDescent="0.3">
      <c r="A811" s="879" t="s">
        <v>5375</v>
      </c>
      <c r="B811" s="879"/>
      <c r="C811" s="879"/>
      <c r="D811" s="879"/>
      <c r="E811" s="879"/>
      <c r="F811" s="879"/>
      <c r="G811" s="879"/>
      <c r="H811" s="879"/>
      <c r="I811" s="879"/>
      <c r="J811" s="879"/>
      <c r="K811" s="879"/>
      <c r="L811" s="879"/>
      <c r="M811" s="879"/>
      <c r="N811" s="879"/>
      <c r="O811" s="879"/>
      <c r="P811" s="879"/>
      <c r="Q811" s="879"/>
      <c r="R811" s="879"/>
      <c r="S811" s="879"/>
      <c r="T811" s="879"/>
      <c r="U811" s="879"/>
      <c r="V811" s="879"/>
      <c r="W811" s="879"/>
      <c r="X811" s="879"/>
      <c r="Y811" s="879"/>
      <c r="Z811" s="879"/>
      <c r="AA811" s="879"/>
      <c r="AB811" s="879"/>
      <c r="AC811" s="879"/>
      <c r="AD811" s="879"/>
      <c r="AE811" s="879"/>
      <c r="AF811" s="879"/>
      <c r="AG811" s="879"/>
      <c r="AH811" s="879"/>
      <c r="AI811" s="879"/>
      <c r="AJ811" s="879"/>
      <c r="AK811" s="879"/>
    </row>
    <row r="812" spans="1:37" s="84" customFormat="1" x14ac:dyDescent="0.3">
      <c r="A812" s="879" t="s">
        <v>4075</v>
      </c>
      <c r="B812" s="879"/>
      <c r="C812" s="879"/>
      <c r="D812" s="879"/>
      <c r="E812" s="879"/>
      <c r="F812" s="879"/>
      <c r="G812" s="879"/>
      <c r="H812" s="879"/>
      <c r="I812" s="879"/>
      <c r="J812" s="879"/>
      <c r="K812" s="879"/>
      <c r="L812" s="879"/>
      <c r="M812" s="879"/>
      <c r="N812" s="879"/>
      <c r="O812" s="879"/>
      <c r="P812" s="879"/>
      <c r="Q812" s="879"/>
      <c r="R812" s="879"/>
      <c r="S812" s="879"/>
      <c r="T812" s="879"/>
      <c r="U812" s="879"/>
      <c r="V812" s="879"/>
      <c r="W812" s="879"/>
      <c r="X812" s="879"/>
      <c r="Y812" s="879"/>
      <c r="Z812" s="879"/>
      <c r="AA812" s="879"/>
      <c r="AB812" s="879"/>
      <c r="AC812" s="879"/>
      <c r="AD812" s="879"/>
      <c r="AE812" s="879"/>
      <c r="AF812" s="879"/>
      <c r="AG812" s="879"/>
      <c r="AH812" s="879"/>
      <c r="AI812" s="879"/>
      <c r="AJ812" s="879"/>
      <c r="AK812" s="879"/>
    </row>
    <row r="813" spans="1:37" s="84" customFormat="1" x14ac:dyDescent="0.3">
      <c r="A813" s="736"/>
      <c r="B813" s="736"/>
      <c r="C813" s="736"/>
      <c r="D813" s="736"/>
      <c r="E813" s="736"/>
      <c r="F813" s="736"/>
      <c r="G813" s="736"/>
      <c r="H813" s="736"/>
      <c r="I813" s="736"/>
      <c r="J813" s="736"/>
      <c r="K813" s="736"/>
      <c r="L813" s="736"/>
      <c r="M813" s="736"/>
      <c r="N813" s="736"/>
      <c r="O813" s="736"/>
      <c r="P813" s="736"/>
      <c r="Q813" s="736"/>
      <c r="R813" s="736"/>
      <c r="S813" s="736"/>
      <c r="T813" s="736"/>
      <c r="U813" s="736"/>
      <c r="V813" s="736"/>
      <c r="W813" s="736"/>
      <c r="X813" s="736"/>
      <c r="Y813" s="736"/>
      <c r="Z813" s="736"/>
      <c r="AA813" s="736"/>
      <c r="AB813" s="736"/>
      <c r="AC813" s="736"/>
      <c r="AD813" s="736"/>
      <c r="AE813" s="736"/>
      <c r="AF813" s="736"/>
      <c r="AG813" s="736"/>
      <c r="AH813" s="736"/>
      <c r="AI813" s="736"/>
      <c r="AJ813" s="736"/>
      <c r="AK813" s="736"/>
    </row>
    <row r="815" spans="1:37" s="66" customFormat="1" ht="15.75" x14ac:dyDescent="0.25">
      <c r="A815" s="112"/>
      <c r="B815" s="112"/>
      <c r="C815" s="148" t="s">
        <v>37</v>
      </c>
      <c r="D815" s="753" t="s">
        <v>1299</v>
      </c>
      <c r="E815" s="753"/>
      <c r="F815" s="753"/>
      <c r="G815" s="753"/>
      <c r="H815" s="149"/>
      <c r="I815" s="149"/>
      <c r="J815" s="149"/>
      <c r="K815" s="149"/>
      <c r="L815" s="149"/>
      <c r="M815" s="149"/>
      <c r="N815" s="317"/>
      <c r="O815" s="140"/>
      <c r="P815" s="140"/>
      <c r="Q815" s="140"/>
      <c r="R815" s="140"/>
      <c r="S815" s="140"/>
      <c r="T815" s="140"/>
      <c r="U815" s="140"/>
      <c r="V815" s="140"/>
      <c r="W815" s="140"/>
      <c r="X815" s="112"/>
      <c r="Y815" s="112"/>
      <c r="Z815" s="112"/>
      <c r="AA815" s="112"/>
      <c r="AB815" s="112"/>
      <c r="AC815" s="112"/>
      <c r="AD815" s="112"/>
      <c r="AE815" s="112"/>
      <c r="AF815" s="882"/>
      <c r="AG815" s="882"/>
      <c r="AH815" s="882"/>
      <c r="AI815" s="882"/>
      <c r="AJ815" s="882"/>
      <c r="AK815" s="112"/>
    </row>
    <row r="816" spans="1:37" s="22" customFormat="1" ht="15.75" x14ac:dyDescent="0.25">
      <c r="A816" s="124"/>
      <c r="B816" s="124"/>
      <c r="C816" s="148" t="s">
        <v>38</v>
      </c>
      <c r="D816" s="753" t="s">
        <v>56</v>
      </c>
      <c r="E816" s="753"/>
      <c r="F816" s="753"/>
      <c r="G816" s="149"/>
      <c r="H816" s="149"/>
      <c r="I816" s="149"/>
      <c r="J816" s="149"/>
      <c r="K816" s="155"/>
      <c r="L816" s="149"/>
      <c r="M816" s="149"/>
      <c r="N816" s="140"/>
      <c r="O816" s="140"/>
      <c r="P816" s="140"/>
      <c r="Q816" s="140"/>
      <c r="R816" s="140"/>
      <c r="S816" s="140"/>
      <c r="T816" s="140"/>
      <c r="U816" s="140"/>
      <c r="V816" s="140"/>
      <c r="W816" s="140"/>
      <c r="X816" s="112"/>
      <c r="Y816" s="112"/>
      <c r="Z816" s="112"/>
      <c r="AA816" s="112"/>
      <c r="AB816" s="112"/>
      <c r="AC816" s="112"/>
      <c r="AD816" s="112"/>
      <c r="AE816" s="112"/>
      <c r="AF816" s="880" t="s">
        <v>36</v>
      </c>
      <c r="AG816" s="880"/>
      <c r="AH816" s="880"/>
      <c r="AI816" s="880"/>
      <c r="AJ816" s="880"/>
      <c r="AK816" s="112"/>
    </row>
    <row r="817" spans="1:37" s="66" customFormat="1" ht="15.75" x14ac:dyDescent="0.25">
      <c r="A817" s="112"/>
      <c r="B817" s="112"/>
      <c r="C817" s="148"/>
      <c r="D817" s="154"/>
      <c r="E817" s="154"/>
      <c r="F817" s="149"/>
      <c r="G817" s="149"/>
      <c r="H817" s="149"/>
      <c r="I817" s="149"/>
      <c r="J817" s="155"/>
      <c r="K817" s="155"/>
      <c r="L817" s="155"/>
      <c r="M817" s="155"/>
      <c r="N817" s="140"/>
      <c r="O817" s="140"/>
      <c r="P817" s="140"/>
      <c r="Q817" s="140"/>
      <c r="R817" s="140"/>
      <c r="S817" s="140"/>
      <c r="T817" s="140"/>
      <c r="U817" s="140"/>
      <c r="V817" s="140"/>
      <c r="W817" s="140"/>
      <c r="X817" s="113"/>
      <c r="Y817" s="113"/>
      <c r="Z817" s="112"/>
      <c r="AA817" s="112"/>
      <c r="AB817" s="112"/>
      <c r="AC817" s="112"/>
      <c r="AD817" s="112"/>
      <c r="AE817" s="112"/>
      <c r="AF817" s="112"/>
      <c r="AG817" s="112"/>
      <c r="AH817" s="112"/>
      <c r="AI817" s="112"/>
      <c r="AJ817" s="112"/>
      <c r="AK817" s="112"/>
    </row>
    <row r="818" spans="1:37" s="66" customFormat="1" ht="15.75" x14ac:dyDescent="0.25">
      <c r="A818" s="112"/>
      <c r="B818" s="112"/>
      <c r="C818" s="148" t="s">
        <v>2069</v>
      </c>
      <c r="D818" s="149" t="s">
        <v>4548</v>
      </c>
      <c r="E818" s="149"/>
      <c r="F818" s="149"/>
      <c r="G818" s="149"/>
      <c r="H818" s="149"/>
      <c r="I818" s="149"/>
      <c r="J818" s="155"/>
      <c r="K818" s="155"/>
      <c r="L818" s="155"/>
      <c r="M818" s="155"/>
      <c r="N818" s="140"/>
      <c r="O818" s="140"/>
      <c r="P818" s="760" t="s">
        <v>3552</v>
      </c>
      <c r="Q818" s="760"/>
      <c r="R818" s="760"/>
      <c r="S818" s="760"/>
      <c r="T818" s="760"/>
      <c r="U818" s="760"/>
      <c r="V818" s="760"/>
      <c r="W818" s="760"/>
      <c r="X818" s="112"/>
      <c r="Y818" s="112"/>
      <c r="Z818" s="112"/>
      <c r="AA818" s="112"/>
      <c r="AB818" s="112"/>
      <c r="AC818" s="112"/>
      <c r="AD818" s="112"/>
      <c r="AE818" s="112"/>
      <c r="AF818" s="882"/>
      <c r="AG818" s="882"/>
      <c r="AH818" s="882"/>
      <c r="AI818" s="882"/>
      <c r="AJ818" s="882"/>
      <c r="AK818" s="112"/>
    </row>
    <row r="819" spans="1:37" s="66" customFormat="1" ht="15.75" x14ac:dyDescent="0.25">
      <c r="A819" s="112"/>
      <c r="B819" s="112"/>
      <c r="C819" s="148" t="s">
        <v>33</v>
      </c>
      <c r="D819" s="753" t="s">
        <v>40</v>
      </c>
      <c r="E819" s="753"/>
      <c r="F819" s="753"/>
      <c r="G819" s="864"/>
      <c r="H819" s="864"/>
      <c r="I819" s="864"/>
      <c r="J819" s="864"/>
      <c r="K819" s="864"/>
      <c r="L819" s="864"/>
      <c r="M819" s="864"/>
      <c r="N819" s="140"/>
      <c r="O819" s="140"/>
      <c r="P819" s="140"/>
      <c r="Q819" s="864" t="s">
        <v>42</v>
      </c>
      <c r="R819" s="864"/>
      <c r="S819" s="864"/>
      <c r="T819" s="864"/>
      <c r="U819" s="864"/>
      <c r="V819" s="864"/>
      <c r="W819" s="864"/>
      <c r="X819" s="112"/>
      <c r="Y819" s="112"/>
      <c r="Z819" s="112"/>
      <c r="AA819" s="112"/>
      <c r="AB819" s="112"/>
      <c r="AC819" s="112"/>
      <c r="AD819" s="112"/>
      <c r="AE819" s="112"/>
      <c r="AF819" s="880" t="s">
        <v>36</v>
      </c>
      <c r="AG819" s="880"/>
      <c r="AH819" s="880"/>
      <c r="AI819" s="880"/>
      <c r="AJ819" s="880"/>
      <c r="AK819" s="112"/>
    </row>
    <row r="820" spans="1:37" s="66" customFormat="1" ht="15.75" x14ac:dyDescent="0.25">
      <c r="A820" s="112"/>
      <c r="B820" s="112"/>
      <c r="C820" s="148" t="s">
        <v>43</v>
      </c>
      <c r="D820" s="140"/>
      <c r="E820" s="140"/>
      <c r="F820" s="155"/>
      <c r="G820" s="149"/>
      <c r="H820" s="155"/>
      <c r="I820" s="149"/>
      <c r="J820" s="149"/>
      <c r="K820" s="149"/>
      <c r="L820" s="149"/>
      <c r="M820" s="149"/>
      <c r="N820" s="317"/>
      <c r="O820" s="140"/>
      <c r="P820" s="140"/>
      <c r="Q820" s="140"/>
      <c r="R820" s="140"/>
      <c r="S820" s="140"/>
      <c r="T820" s="140"/>
      <c r="U820" s="140"/>
      <c r="V820" s="140"/>
      <c r="W820" s="140"/>
      <c r="X820" s="112"/>
      <c r="Y820" s="112"/>
      <c r="Z820" s="112"/>
      <c r="AA820" s="112"/>
      <c r="AB820" s="112"/>
      <c r="AC820" s="112"/>
      <c r="AD820" s="112"/>
      <c r="AE820" s="112"/>
      <c r="AF820" s="112"/>
      <c r="AG820" s="112"/>
      <c r="AH820" s="112"/>
      <c r="AI820" s="112"/>
      <c r="AJ820" s="112"/>
      <c r="AK820" s="112"/>
    </row>
    <row r="821" spans="1:37" s="66" customFormat="1" ht="15.75" x14ac:dyDescent="0.25">
      <c r="A821" s="112"/>
      <c r="B821" s="112"/>
      <c r="C821" s="148" t="s">
        <v>41</v>
      </c>
      <c r="D821" s="753" t="s">
        <v>4549</v>
      </c>
      <c r="E821" s="753"/>
      <c r="F821" s="753"/>
      <c r="G821" s="753"/>
      <c r="H821" s="149"/>
      <c r="I821" s="149"/>
      <c r="J821" s="140"/>
      <c r="K821" s="155"/>
      <c r="L821" s="140"/>
      <c r="M821" s="864"/>
      <c r="N821" s="864"/>
      <c r="O821" s="140"/>
      <c r="P821" s="140"/>
      <c r="Q821" s="140"/>
      <c r="R821" s="140"/>
      <c r="S821" s="140"/>
      <c r="T821" s="140"/>
      <c r="U821" s="140"/>
      <c r="V821" s="140"/>
      <c r="W821" s="140"/>
      <c r="X821" s="112"/>
      <c r="Y821" s="112"/>
      <c r="Z821" s="112"/>
      <c r="AA821" s="112"/>
      <c r="AB821" s="112"/>
      <c r="AC821" s="112"/>
      <c r="AD821" s="112"/>
      <c r="AE821" s="881">
        <v>44223</v>
      </c>
      <c r="AF821" s="881"/>
      <c r="AG821" s="881"/>
      <c r="AH821" s="881"/>
      <c r="AI821" s="881"/>
      <c r="AJ821" s="881"/>
      <c r="AK821" s="112"/>
    </row>
    <row r="822" spans="1:37" s="66" customFormat="1" ht="17.25" customHeight="1" x14ac:dyDescent="0.25">
      <c r="A822" s="112"/>
      <c r="B822" s="112"/>
      <c r="C822" s="148"/>
      <c r="D822" s="318" t="s">
        <v>45</v>
      </c>
      <c r="E822" s="319"/>
      <c r="F822" s="320"/>
      <c r="G822" s="320"/>
      <c r="H822" s="320"/>
      <c r="I822" s="320"/>
      <c r="J822" s="155"/>
      <c r="K822" s="155"/>
      <c r="L822" s="155"/>
      <c r="M822" s="155"/>
      <c r="N822" s="140"/>
      <c r="O822" s="140"/>
      <c r="P822" s="140"/>
      <c r="Q822" s="140"/>
      <c r="R822" s="140"/>
      <c r="S822" s="140"/>
      <c r="T822" s="140"/>
      <c r="U822" s="140"/>
      <c r="V822" s="140"/>
      <c r="W822" s="140"/>
      <c r="X822" s="112"/>
      <c r="Y822" s="112"/>
      <c r="Z822" s="112"/>
      <c r="AA822" s="112"/>
      <c r="AB822" s="112"/>
      <c r="AC822" s="112"/>
      <c r="AD822" s="112"/>
      <c r="AE822" s="880" t="s">
        <v>46</v>
      </c>
      <c r="AF822" s="880"/>
      <c r="AG822" s="880"/>
      <c r="AH822" s="880"/>
      <c r="AI822" s="880"/>
      <c r="AJ822" s="880"/>
      <c r="AK822" s="112"/>
    </row>
    <row r="823" spans="1:37" s="368" customFormat="1" x14ac:dyDescent="0.3">
      <c r="A823" s="367"/>
      <c r="B823" s="367"/>
      <c r="C823" s="367"/>
      <c r="D823" s="367"/>
      <c r="E823" s="367"/>
      <c r="F823" s="367"/>
      <c r="G823" s="367"/>
      <c r="H823" s="367"/>
      <c r="I823" s="367"/>
      <c r="J823" s="367"/>
      <c r="K823" s="367"/>
      <c r="L823" s="367"/>
      <c r="M823" s="367"/>
      <c r="N823" s="367"/>
      <c r="O823" s="367"/>
      <c r="P823" s="367"/>
      <c r="Q823" s="367"/>
      <c r="R823" s="367"/>
      <c r="S823" s="367"/>
      <c r="T823" s="367"/>
      <c r="U823" s="367"/>
      <c r="V823" s="367"/>
      <c r="W823" s="367"/>
      <c r="X823" s="367"/>
      <c r="Y823" s="367"/>
      <c r="Z823" s="367"/>
      <c r="AA823" s="367"/>
      <c r="AB823" s="367"/>
      <c r="AC823" s="367"/>
      <c r="AD823" s="367"/>
      <c r="AE823" s="367"/>
      <c r="AF823" s="367"/>
      <c r="AG823" s="367"/>
      <c r="AH823" s="367"/>
      <c r="AI823" s="367"/>
      <c r="AJ823" s="367"/>
      <c r="AK823" s="367"/>
    </row>
    <row r="824" spans="1:37" s="368" customFormat="1" x14ac:dyDescent="0.3">
      <c r="A824" s="367"/>
      <c r="B824" s="367"/>
      <c r="C824" s="367"/>
      <c r="D824" s="367"/>
      <c r="E824" s="367"/>
      <c r="F824" s="367"/>
      <c r="G824" s="367"/>
      <c r="H824" s="367"/>
      <c r="I824" s="367"/>
      <c r="J824" s="367"/>
      <c r="K824" s="367"/>
      <c r="L824" s="367"/>
      <c r="M824" s="367"/>
      <c r="N824" s="367"/>
      <c r="O824" s="367"/>
      <c r="P824" s="367"/>
      <c r="Q824" s="367"/>
      <c r="R824" s="367"/>
      <c r="S824" s="367"/>
      <c r="T824" s="367"/>
      <c r="U824" s="367"/>
      <c r="V824" s="367"/>
      <c r="W824" s="367"/>
      <c r="X824" s="367"/>
      <c r="Y824" s="367"/>
      <c r="Z824" s="367"/>
      <c r="AA824" s="367"/>
      <c r="AB824" s="367"/>
      <c r="AC824" s="367"/>
      <c r="AD824" s="367"/>
      <c r="AE824" s="367"/>
      <c r="AF824" s="367"/>
      <c r="AG824" s="367"/>
      <c r="AH824" s="367"/>
      <c r="AI824" s="367"/>
      <c r="AJ824" s="367"/>
      <c r="AK824" s="367"/>
    </row>
    <row r="825" spans="1:37" s="368" customFormat="1" x14ac:dyDescent="0.3">
      <c r="A825" s="367"/>
      <c r="B825" s="367"/>
      <c r="C825" s="367"/>
      <c r="D825" s="367"/>
      <c r="E825" s="367"/>
      <c r="F825" s="367"/>
      <c r="G825" s="367"/>
      <c r="H825" s="367"/>
      <c r="I825" s="367"/>
      <c r="J825" s="367"/>
      <c r="K825" s="367"/>
      <c r="L825" s="367"/>
      <c r="M825" s="367"/>
      <c r="N825" s="367"/>
      <c r="O825" s="367"/>
      <c r="P825" s="367"/>
      <c r="Q825" s="367"/>
      <c r="R825" s="367"/>
      <c r="S825" s="367"/>
      <c r="T825" s="367"/>
      <c r="U825" s="367"/>
      <c r="V825" s="367"/>
      <c r="W825" s="367"/>
      <c r="X825" s="367"/>
      <c r="Y825" s="367"/>
      <c r="Z825" s="367"/>
      <c r="AA825" s="367"/>
      <c r="AB825" s="367"/>
      <c r="AC825" s="367"/>
      <c r="AD825" s="367"/>
      <c r="AE825" s="367"/>
      <c r="AF825" s="367"/>
      <c r="AG825" s="367"/>
      <c r="AH825" s="367"/>
      <c r="AI825" s="367"/>
      <c r="AJ825" s="367"/>
      <c r="AK825" s="367"/>
    </row>
    <row r="826" spans="1:37" s="368" customFormat="1" x14ac:dyDescent="0.3">
      <c r="A826" s="367"/>
      <c r="B826" s="367"/>
      <c r="C826" s="367"/>
      <c r="D826" s="367"/>
      <c r="E826" s="367"/>
      <c r="F826" s="367"/>
      <c r="G826" s="367"/>
      <c r="H826" s="367"/>
      <c r="I826" s="367"/>
      <c r="J826" s="367"/>
      <c r="K826" s="367"/>
      <c r="L826" s="367"/>
      <c r="M826" s="367"/>
      <c r="N826" s="367"/>
      <c r="O826" s="367"/>
      <c r="P826" s="367"/>
      <c r="Q826" s="367"/>
      <c r="R826" s="367"/>
      <c r="S826" s="367"/>
      <c r="T826" s="367"/>
      <c r="U826" s="367"/>
      <c r="V826" s="367"/>
      <c r="W826" s="367"/>
      <c r="X826" s="367"/>
      <c r="Y826" s="367"/>
      <c r="Z826" s="367"/>
      <c r="AA826" s="367"/>
      <c r="AB826" s="367"/>
      <c r="AC826" s="367"/>
      <c r="AD826" s="367"/>
      <c r="AE826" s="367"/>
      <c r="AF826" s="367"/>
      <c r="AG826" s="367"/>
      <c r="AH826" s="367"/>
      <c r="AI826" s="367"/>
      <c r="AJ826" s="367"/>
      <c r="AK826" s="367"/>
    </row>
    <row r="827" spans="1:37" s="368" customFormat="1" x14ac:dyDescent="0.3">
      <c r="A827" s="367"/>
      <c r="B827" s="367"/>
      <c r="C827" s="367"/>
      <c r="D827" s="367"/>
      <c r="E827" s="367"/>
      <c r="F827" s="367"/>
      <c r="G827" s="367"/>
      <c r="H827" s="367"/>
      <c r="I827" s="367"/>
      <c r="J827" s="367"/>
      <c r="K827" s="367"/>
      <c r="L827" s="367"/>
      <c r="M827" s="367"/>
      <c r="N827" s="367"/>
      <c r="O827" s="367"/>
      <c r="P827" s="367"/>
      <c r="Q827" s="367"/>
      <c r="R827" s="367"/>
      <c r="S827" s="367"/>
      <c r="T827" s="367"/>
      <c r="U827" s="367"/>
      <c r="V827" s="367"/>
      <c r="W827" s="367"/>
      <c r="X827" s="367"/>
      <c r="Y827" s="367"/>
      <c r="Z827" s="367"/>
      <c r="AA827" s="367"/>
      <c r="AB827" s="367"/>
      <c r="AC827" s="367"/>
      <c r="AD827" s="367"/>
      <c r="AE827" s="367"/>
      <c r="AF827" s="367"/>
      <c r="AG827" s="367"/>
      <c r="AH827" s="367"/>
      <c r="AI827" s="367"/>
      <c r="AJ827" s="367"/>
      <c r="AK827" s="367"/>
    </row>
    <row r="828" spans="1:37" s="368" customFormat="1" x14ac:dyDescent="0.3">
      <c r="A828" s="367"/>
      <c r="B828" s="367"/>
      <c r="C828" s="367"/>
      <c r="D828" s="367"/>
      <c r="E828" s="367"/>
      <c r="F828" s="367"/>
      <c r="G828" s="367"/>
      <c r="H828" s="367"/>
      <c r="I828" s="367"/>
      <c r="J828" s="367"/>
      <c r="K828" s="367"/>
      <c r="L828" s="367"/>
      <c r="M828" s="367"/>
      <c r="N828" s="367"/>
      <c r="O828" s="367"/>
      <c r="P828" s="367"/>
      <c r="Q828" s="367"/>
      <c r="R828" s="367"/>
      <c r="S828" s="367"/>
      <c r="T828" s="367"/>
      <c r="U828" s="367"/>
      <c r="V828" s="367"/>
      <c r="W828" s="367"/>
      <c r="X828" s="367"/>
      <c r="Y828" s="367"/>
      <c r="Z828" s="367"/>
      <c r="AA828" s="367"/>
      <c r="AB828" s="367"/>
      <c r="AC828" s="367"/>
      <c r="AD828" s="367"/>
      <c r="AE828" s="367"/>
      <c r="AF828" s="367"/>
      <c r="AG828" s="367"/>
      <c r="AH828" s="367"/>
      <c r="AI828" s="367"/>
      <c r="AJ828" s="367"/>
      <c r="AK828" s="367"/>
    </row>
  </sheetData>
  <autoFilter ref="A6:AK812"/>
  <mergeCells count="136">
    <mergeCell ref="B632:B634"/>
    <mergeCell ref="A656:A658"/>
    <mergeCell ref="B656:B658"/>
    <mergeCell ref="B559:B561"/>
    <mergeCell ref="A569:A571"/>
    <mergeCell ref="B585:B587"/>
    <mergeCell ref="B569:B571"/>
    <mergeCell ref="A585:A587"/>
    <mergeCell ref="B178:B180"/>
    <mergeCell ref="A191:A193"/>
    <mergeCell ref="A521:A523"/>
    <mergeCell ref="A549:A551"/>
    <mergeCell ref="B549:B551"/>
    <mergeCell ref="A393:A395"/>
    <mergeCell ref="B393:B395"/>
    <mergeCell ref="A415:A417"/>
    <mergeCell ref="B415:B417"/>
    <mergeCell ref="B477:B479"/>
    <mergeCell ref="A477:A479"/>
    <mergeCell ref="A89:A91"/>
    <mergeCell ref="B89:B91"/>
    <mergeCell ref="A437:A439"/>
    <mergeCell ref="B437:B439"/>
    <mergeCell ref="A454:A456"/>
    <mergeCell ref="B454:B456"/>
    <mergeCell ref="A781:A783"/>
    <mergeCell ref="B521:B523"/>
    <mergeCell ref="A601:A603"/>
    <mergeCell ref="B601:B603"/>
    <mergeCell ref="B715:B717"/>
    <mergeCell ref="A715:A717"/>
    <mergeCell ref="A758:A760"/>
    <mergeCell ref="B758:B760"/>
    <mergeCell ref="B781:B783"/>
    <mergeCell ref="A670:A672"/>
    <mergeCell ref="B670:B672"/>
    <mergeCell ref="A703:A705"/>
    <mergeCell ref="B703:B705"/>
    <mergeCell ref="A618:A620"/>
    <mergeCell ref="B618:B620"/>
    <mergeCell ref="A632:A634"/>
    <mergeCell ref="A494:A496"/>
    <mergeCell ref="B494:B496"/>
    <mergeCell ref="B95:B97"/>
    <mergeCell ref="A268:A270"/>
    <mergeCell ref="B268:B270"/>
    <mergeCell ref="A290:A292"/>
    <mergeCell ref="B290:B292"/>
    <mergeCell ref="A308:A310"/>
    <mergeCell ref="B308:B310"/>
    <mergeCell ref="A215:A217"/>
    <mergeCell ref="B215:B217"/>
    <mergeCell ref="A165:A167"/>
    <mergeCell ref="B165:B167"/>
    <mergeCell ref="B191:B193"/>
    <mergeCell ref="AG1:AK1"/>
    <mergeCell ref="B3:B5"/>
    <mergeCell ref="C3:C5"/>
    <mergeCell ref="D3:D5"/>
    <mergeCell ref="E3:F4"/>
    <mergeCell ref="N4:N5"/>
    <mergeCell ref="U4:U5"/>
    <mergeCell ref="V4:V5"/>
    <mergeCell ref="W4:W5"/>
    <mergeCell ref="Q4:Q5"/>
    <mergeCell ref="R4:R5"/>
    <mergeCell ref="A2:AK2"/>
    <mergeCell ref="AG4:AG5"/>
    <mergeCell ref="G3:AK3"/>
    <mergeCell ref="G4:G5"/>
    <mergeCell ref="K4:K5"/>
    <mergeCell ref="L4:L5"/>
    <mergeCell ref="M4:M5"/>
    <mergeCell ref="O4:O5"/>
    <mergeCell ref="AA4:AA5"/>
    <mergeCell ref="S4:S5"/>
    <mergeCell ref="T4:T5"/>
    <mergeCell ref="P4:P5"/>
    <mergeCell ref="A3:A5"/>
    <mergeCell ref="AE822:AJ822"/>
    <mergeCell ref="AE821:AJ821"/>
    <mergeCell ref="P818:W818"/>
    <mergeCell ref="Q819:W819"/>
    <mergeCell ref="AF815:AJ815"/>
    <mergeCell ref="AH4:AH5"/>
    <mergeCell ref="AI4:AI5"/>
    <mergeCell ref="AJ4:AJ5"/>
    <mergeCell ref="AB4:AB5"/>
    <mergeCell ref="AC4:AC5"/>
    <mergeCell ref="AD4:AD5"/>
    <mergeCell ref="AE4:AE5"/>
    <mergeCell ref="AF4:AF5"/>
    <mergeCell ref="X4:X5"/>
    <mergeCell ref="Y4:Y5"/>
    <mergeCell ref="Z4:Z5"/>
    <mergeCell ref="AF818:AJ818"/>
    <mergeCell ref="AF819:AJ819"/>
    <mergeCell ref="AF816:AJ816"/>
    <mergeCell ref="A812:AK812"/>
    <mergeCell ref="B804:B806"/>
    <mergeCell ref="B807:B809"/>
    <mergeCell ref="A804:A806"/>
    <mergeCell ref="A559:A561"/>
    <mergeCell ref="A807:A809"/>
    <mergeCell ref="A810:AK810"/>
    <mergeCell ref="D821:G821"/>
    <mergeCell ref="M821:N821"/>
    <mergeCell ref="D819:F819"/>
    <mergeCell ref="D816:F816"/>
    <mergeCell ref="G819:M819"/>
    <mergeCell ref="D815:G815"/>
    <mergeCell ref="A811:AK811"/>
    <mergeCell ref="I4:I5"/>
    <mergeCell ref="J4:J5"/>
    <mergeCell ref="AK4:AK5"/>
    <mergeCell ref="A222:A224"/>
    <mergeCell ref="B222:B224"/>
    <mergeCell ref="A235:A237"/>
    <mergeCell ref="B235:B237"/>
    <mergeCell ref="A370:A372"/>
    <mergeCell ref="B370:B372"/>
    <mergeCell ref="A318:A320"/>
    <mergeCell ref="B318:B320"/>
    <mergeCell ref="H4:H5"/>
    <mergeCell ref="B66:B68"/>
    <mergeCell ref="A46:A48"/>
    <mergeCell ref="B46:B48"/>
    <mergeCell ref="A66:A68"/>
    <mergeCell ref="A117:A119"/>
    <mergeCell ref="B117:B119"/>
    <mergeCell ref="A131:A133"/>
    <mergeCell ref="B131:B133"/>
    <mergeCell ref="A336:A338"/>
    <mergeCell ref="B336:B338"/>
    <mergeCell ref="A178:A180"/>
    <mergeCell ref="A95:A9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4" firstPageNumber="68" fitToHeight="0" orientation="landscape" useFirstPageNumber="1" r:id="rId1"/>
  <headerFooter scaleWithDoc="0">
    <oddHeader>&amp;C&amp;P</oddHeader>
  </headerFooter>
  <rowBreaks count="2" manualBreakCount="2">
    <brk id="16" max="36" man="1"/>
    <brk id="75" max="3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XFD107"/>
  <sheetViews>
    <sheetView view="pageBreakPreview" zoomScale="55" zoomScaleNormal="86" zoomScaleSheetLayoutView="55" zoomScalePageLayoutView="70" workbookViewId="0">
      <selection activeCell="I93" sqref="I93"/>
    </sheetView>
  </sheetViews>
  <sheetFormatPr defaultRowHeight="15" x14ac:dyDescent="0.25"/>
  <cols>
    <col min="1" max="1" width="13.5703125" style="10" customWidth="1"/>
    <col min="2" max="2" width="18.140625" style="7" customWidth="1"/>
    <col min="3" max="3" width="86.140625" style="89" customWidth="1"/>
    <col min="4" max="4" width="31.28515625" style="218" customWidth="1"/>
    <col min="5" max="5" width="24.28515625" style="218" customWidth="1"/>
    <col min="6" max="6" width="33.5703125" style="89" customWidth="1"/>
    <col min="7" max="7" width="31.140625" style="89" customWidth="1"/>
    <col min="8" max="8" width="12.85546875" style="89" customWidth="1"/>
    <col min="9" max="9" width="16.42578125" style="7" customWidth="1"/>
    <col min="10" max="10" width="14.7109375" style="7" customWidth="1"/>
    <col min="11" max="16384" width="9.140625" style="7"/>
  </cols>
  <sheetData>
    <row r="1" spans="1:16384" ht="18.75" x14ac:dyDescent="0.25">
      <c r="A1" s="16"/>
      <c r="B1" s="16"/>
      <c r="C1" s="87"/>
      <c r="D1" s="211"/>
      <c r="E1" s="211"/>
      <c r="F1" s="87"/>
      <c r="G1" s="80"/>
      <c r="H1" s="80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  <c r="XFD1" s="9"/>
    </row>
    <row r="2" spans="1:16384" s="535" customFormat="1" ht="68.25" customHeight="1" x14ac:dyDescent="0.25">
      <c r="A2" s="817" t="s">
        <v>1807</v>
      </c>
      <c r="B2" s="817"/>
      <c r="C2" s="817"/>
      <c r="D2" s="817"/>
      <c r="E2" s="817"/>
      <c r="F2" s="817"/>
      <c r="G2" s="817"/>
      <c r="H2" s="907"/>
      <c r="I2" s="817"/>
      <c r="J2" s="817"/>
    </row>
    <row r="3" spans="1:16384" s="17" customFormat="1" ht="24" customHeight="1" x14ac:dyDescent="0.25">
      <c r="A3" s="768" t="s">
        <v>390</v>
      </c>
      <c r="B3" s="768" t="s">
        <v>52</v>
      </c>
      <c r="C3" s="908" t="s">
        <v>53</v>
      </c>
      <c r="D3" s="908" t="s">
        <v>54</v>
      </c>
      <c r="E3" s="908"/>
      <c r="F3" s="908"/>
      <c r="G3" s="908"/>
      <c r="H3" s="909" t="s">
        <v>5413</v>
      </c>
      <c r="I3" s="903" t="s">
        <v>1782</v>
      </c>
      <c r="J3" s="904"/>
    </row>
    <row r="4" spans="1:16384" s="17" customFormat="1" ht="60.75" customHeight="1" x14ac:dyDescent="0.25">
      <c r="A4" s="768"/>
      <c r="B4" s="768"/>
      <c r="C4" s="908"/>
      <c r="D4" s="250" t="s">
        <v>7</v>
      </c>
      <c r="E4" s="329" t="s">
        <v>2076</v>
      </c>
      <c r="F4" s="268" t="s">
        <v>55</v>
      </c>
      <c r="G4" s="268" t="s">
        <v>1</v>
      </c>
      <c r="H4" s="910"/>
      <c r="I4" s="269" t="s">
        <v>1783</v>
      </c>
      <c r="J4" s="270" t="s">
        <v>1784</v>
      </c>
    </row>
    <row r="5" spans="1:16384" s="17" customFormat="1" ht="18.75" x14ac:dyDescent="0.25">
      <c r="A5" s="65">
        <v>1</v>
      </c>
      <c r="B5" s="65">
        <v>2</v>
      </c>
      <c r="C5" s="81">
        <v>3</v>
      </c>
      <c r="D5" s="210">
        <v>4</v>
      </c>
      <c r="E5" s="210">
        <v>5</v>
      </c>
      <c r="F5" s="81">
        <v>6</v>
      </c>
      <c r="G5" s="81">
        <v>7</v>
      </c>
      <c r="H5" s="81"/>
      <c r="I5" s="212">
        <v>8</v>
      </c>
      <c r="J5" s="212">
        <v>9</v>
      </c>
    </row>
    <row r="6" spans="1:16384" s="94" customFormat="1" ht="37.5" x14ac:dyDescent="0.25">
      <c r="A6" s="914" t="s">
        <v>2</v>
      </c>
      <c r="B6" s="915" t="s">
        <v>384</v>
      </c>
      <c r="C6" s="911" t="s">
        <v>2083</v>
      </c>
      <c r="D6" s="88" t="s">
        <v>1287</v>
      </c>
      <c r="E6" s="88" t="s">
        <v>1196</v>
      </c>
      <c r="F6" s="88" t="s">
        <v>236</v>
      </c>
      <c r="G6" s="88" t="s">
        <v>229</v>
      </c>
      <c r="H6" s="741">
        <v>90</v>
      </c>
      <c r="I6" s="429">
        <v>1285</v>
      </c>
      <c r="J6" s="429">
        <v>150</v>
      </c>
    </row>
    <row r="7" spans="1:16384" s="94" customFormat="1" ht="75" x14ac:dyDescent="0.25">
      <c r="A7" s="914"/>
      <c r="B7" s="915"/>
      <c r="C7" s="912"/>
      <c r="D7" s="88" t="s">
        <v>1271</v>
      </c>
      <c r="E7" s="88" t="s">
        <v>231</v>
      </c>
      <c r="F7" s="88" t="s">
        <v>180</v>
      </c>
      <c r="G7" s="88" t="s">
        <v>354</v>
      </c>
      <c r="H7" s="741">
        <v>18</v>
      </c>
      <c r="I7" s="429">
        <v>117</v>
      </c>
      <c r="J7" s="429">
        <v>14</v>
      </c>
    </row>
    <row r="8" spans="1:16384" s="94" customFormat="1" ht="56.25" x14ac:dyDescent="0.25">
      <c r="A8" s="914"/>
      <c r="B8" s="915"/>
      <c r="C8" s="913"/>
      <c r="D8" s="95" t="s">
        <v>1272</v>
      </c>
      <c r="E8" s="95" t="s">
        <v>234</v>
      </c>
      <c r="F8" s="88" t="s">
        <v>180</v>
      </c>
      <c r="G8" s="88" t="s">
        <v>2545</v>
      </c>
      <c r="H8" s="741">
        <v>8</v>
      </c>
      <c r="I8" s="429">
        <v>74</v>
      </c>
      <c r="J8" s="429">
        <v>5</v>
      </c>
    </row>
    <row r="9" spans="1:16384" s="94" customFormat="1" ht="37.5" x14ac:dyDescent="0.25">
      <c r="A9" s="914"/>
      <c r="B9" s="915"/>
      <c r="C9" s="911" t="s">
        <v>2077</v>
      </c>
      <c r="D9" s="88" t="s">
        <v>1287</v>
      </c>
      <c r="E9" s="88" t="s">
        <v>1196</v>
      </c>
      <c r="F9" s="88" t="s">
        <v>236</v>
      </c>
      <c r="G9" s="88" t="s">
        <v>229</v>
      </c>
      <c r="H9" s="741">
        <v>90</v>
      </c>
      <c r="I9" s="429">
        <v>1285</v>
      </c>
      <c r="J9" s="429">
        <v>150</v>
      </c>
    </row>
    <row r="10" spans="1:16384" s="94" customFormat="1" ht="75" x14ac:dyDescent="0.25">
      <c r="A10" s="914"/>
      <c r="B10" s="915"/>
      <c r="C10" s="912"/>
      <c r="D10" s="88" t="s">
        <v>1271</v>
      </c>
      <c r="E10" s="88" t="s">
        <v>231</v>
      </c>
      <c r="F10" s="88" t="s">
        <v>180</v>
      </c>
      <c r="G10" s="88" t="s">
        <v>354</v>
      </c>
      <c r="H10" s="741">
        <v>18</v>
      </c>
      <c r="I10" s="429">
        <v>117</v>
      </c>
      <c r="J10" s="429">
        <v>14</v>
      </c>
    </row>
    <row r="11" spans="1:16384" s="94" customFormat="1" ht="56.25" x14ac:dyDescent="0.25">
      <c r="A11" s="914"/>
      <c r="B11" s="915"/>
      <c r="C11" s="912"/>
      <c r="D11" s="95" t="s">
        <v>1272</v>
      </c>
      <c r="E11" s="95" t="s">
        <v>234</v>
      </c>
      <c r="F11" s="88" t="s">
        <v>180</v>
      </c>
      <c r="G11" s="88" t="s">
        <v>2545</v>
      </c>
      <c r="H11" s="741">
        <v>8</v>
      </c>
      <c r="I11" s="429">
        <v>74</v>
      </c>
      <c r="J11" s="429">
        <v>5</v>
      </c>
    </row>
    <row r="12" spans="1:16384" s="94" customFormat="1" ht="56.25" x14ac:dyDescent="0.25">
      <c r="A12" s="914"/>
      <c r="B12" s="915"/>
      <c r="C12" s="913"/>
      <c r="D12" s="213" t="s">
        <v>2078</v>
      </c>
      <c r="E12" s="88"/>
      <c r="F12" s="88" t="s">
        <v>5378</v>
      </c>
      <c r="G12" s="88" t="s">
        <v>5378</v>
      </c>
      <c r="H12" s="741">
        <v>4941</v>
      </c>
      <c r="I12" s="429">
        <v>20497</v>
      </c>
      <c r="J12" s="429">
        <v>2579</v>
      </c>
    </row>
    <row r="13" spans="1:16384" s="94" customFormat="1" ht="37.5" x14ac:dyDescent="0.25">
      <c r="A13" s="914"/>
      <c r="B13" s="915"/>
      <c r="C13" s="911" t="s">
        <v>2079</v>
      </c>
      <c r="D13" s="88" t="s">
        <v>1287</v>
      </c>
      <c r="E13" s="88" t="s">
        <v>1196</v>
      </c>
      <c r="F13" s="88" t="s">
        <v>236</v>
      </c>
      <c r="G13" s="88" t="s">
        <v>229</v>
      </c>
      <c r="H13" s="741">
        <v>90</v>
      </c>
      <c r="I13" s="429">
        <v>1285</v>
      </c>
      <c r="J13" s="429">
        <v>150</v>
      </c>
    </row>
    <row r="14" spans="1:16384" s="94" customFormat="1" ht="75" x14ac:dyDescent="0.25">
      <c r="A14" s="914"/>
      <c r="B14" s="915"/>
      <c r="C14" s="912"/>
      <c r="D14" s="88" t="s">
        <v>1271</v>
      </c>
      <c r="E14" s="88" t="s">
        <v>231</v>
      </c>
      <c r="F14" s="88" t="s">
        <v>180</v>
      </c>
      <c r="G14" s="88" t="s">
        <v>354</v>
      </c>
      <c r="H14" s="741">
        <v>18</v>
      </c>
      <c r="I14" s="429">
        <v>117</v>
      </c>
      <c r="J14" s="429">
        <v>14</v>
      </c>
    </row>
    <row r="15" spans="1:16384" s="94" customFormat="1" ht="56.25" x14ac:dyDescent="0.25">
      <c r="A15" s="914"/>
      <c r="B15" s="915"/>
      <c r="C15" s="913"/>
      <c r="D15" s="95" t="s">
        <v>1272</v>
      </c>
      <c r="E15" s="95" t="s">
        <v>234</v>
      </c>
      <c r="F15" s="88" t="s">
        <v>180</v>
      </c>
      <c r="G15" s="88" t="s">
        <v>2545</v>
      </c>
      <c r="H15" s="741">
        <v>8</v>
      </c>
      <c r="I15" s="429">
        <v>74</v>
      </c>
      <c r="J15" s="429">
        <v>5</v>
      </c>
    </row>
    <row r="16" spans="1:16384" s="94" customFormat="1" ht="56.25" x14ac:dyDescent="0.25">
      <c r="A16" s="914"/>
      <c r="B16" s="915"/>
      <c r="C16" s="88" t="s">
        <v>2080</v>
      </c>
      <c r="D16" s="213" t="s">
        <v>2078</v>
      </c>
      <c r="E16" s="88"/>
      <c r="F16" s="88" t="s">
        <v>5378</v>
      </c>
      <c r="G16" s="88" t="s">
        <v>5378</v>
      </c>
      <c r="H16" s="741">
        <v>4941</v>
      </c>
      <c r="I16" s="429">
        <v>20497</v>
      </c>
      <c r="J16" s="429">
        <v>2579</v>
      </c>
    </row>
    <row r="17" spans="1:10" s="94" customFormat="1" ht="37.5" x14ac:dyDescent="0.25">
      <c r="A17" s="916" t="s">
        <v>3</v>
      </c>
      <c r="B17" s="918" t="s">
        <v>385</v>
      </c>
      <c r="C17" s="911" t="s">
        <v>2083</v>
      </c>
      <c r="D17" s="88" t="s">
        <v>1287</v>
      </c>
      <c r="E17" s="88" t="s">
        <v>1196</v>
      </c>
      <c r="F17" s="88" t="s">
        <v>236</v>
      </c>
      <c r="G17" s="88" t="s">
        <v>229</v>
      </c>
      <c r="H17" s="741">
        <v>90</v>
      </c>
      <c r="I17" s="429">
        <v>1285</v>
      </c>
      <c r="J17" s="429">
        <v>150</v>
      </c>
    </row>
    <row r="18" spans="1:10" s="94" customFormat="1" ht="75" x14ac:dyDescent="0.25">
      <c r="A18" s="917"/>
      <c r="B18" s="782"/>
      <c r="C18" s="912"/>
      <c r="D18" s="88" t="s">
        <v>1271</v>
      </c>
      <c r="E18" s="88" t="s">
        <v>231</v>
      </c>
      <c r="F18" s="88" t="s">
        <v>180</v>
      </c>
      <c r="G18" s="88" t="s">
        <v>354</v>
      </c>
      <c r="H18" s="741">
        <v>18</v>
      </c>
      <c r="I18" s="429">
        <v>117</v>
      </c>
      <c r="J18" s="429">
        <v>14</v>
      </c>
    </row>
    <row r="19" spans="1:10" s="94" customFormat="1" ht="56.25" x14ac:dyDescent="0.25">
      <c r="A19" s="917"/>
      <c r="B19" s="782"/>
      <c r="C19" s="913"/>
      <c r="D19" s="95" t="s">
        <v>1272</v>
      </c>
      <c r="E19" s="95" t="s">
        <v>234</v>
      </c>
      <c r="F19" s="88" t="s">
        <v>180</v>
      </c>
      <c r="G19" s="88" t="s">
        <v>2545</v>
      </c>
      <c r="H19" s="741">
        <v>8</v>
      </c>
      <c r="I19" s="429">
        <v>74</v>
      </c>
      <c r="J19" s="429">
        <v>5</v>
      </c>
    </row>
    <row r="20" spans="1:10" s="94" customFormat="1" ht="37.5" x14ac:dyDescent="0.25">
      <c r="A20" s="917"/>
      <c r="B20" s="782"/>
      <c r="C20" s="911" t="s">
        <v>2589</v>
      </c>
      <c r="D20" s="88" t="s">
        <v>1287</v>
      </c>
      <c r="E20" s="88" t="s">
        <v>1196</v>
      </c>
      <c r="F20" s="88" t="s">
        <v>236</v>
      </c>
      <c r="G20" s="88" t="s">
        <v>229</v>
      </c>
      <c r="H20" s="741">
        <v>90</v>
      </c>
      <c r="I20" s="429">
        <v>1285</v>
      </c>
      <c r="J20" s="429">
        <v>150</v>
      </c>
    </row>
    <row r="21" spans="1:10" s="94" customFormat="1" ht="75" x14ac:dyDescent="0.25">
      <c r="A21" s="917"/>
      <c r="B21" s="782"/>
      <c r="C21" s="912"/>
      <c r="D21" s="88" t="s">
        <v>1271</v>
      </c>
      <c r="E21" s="88" t="s">
        <v>231</v>
      </c>
      <c r="F21" s="88" t="s">
        <v>180</v>
      </c>
      <c r="G21" s="88" t="s">
        <v>354</v>
      </c>
      <c r="H21" s="741">
        <v>18</v>
      </c>
      <c r="I21" s="429">
        <v>117</v>
      </c>
      <c r="J21" s="429">
        <v>14</v>
      </c>
    </row>
    <row r="22" spans="1:10" s="94" customFormat="1" ht="56.25" x14ac:dyDescent="0.25">
      <c r="A22" s="917"/>
      <c r="B22" s="782"/>
      <c r="C22" s="912"/>
      <c r="D22" s="95" t="s">
        <v>1272</v>
      </c>
      <c r="E22" s="95" t="s">
        <v>234</v>
      </c>
      <c r="F22" s="88" t="s">
        <v>180</v>
      </c>
      <c r="G22" s="88" t="s">
        <v>2545</v>
      </c>
      <c r="H22" s="741">
        <v>8</v>
      </c>
      <c r="I22" s="429">
        <v>74</v>
      </c>
      <c r="J22" s="429">
        <v>5</v>
      </c>
    </row>
    <row r="23" spans="1:10" s="94" customFormat="1" ht="56.25" x14ac:dyDescent="0.25">
      <c r="A23" s="917"/>
      <c r="B23" s="782"/>
      <c r="C23" s="913"/>
      <c r="D23" s="213" t="s">
        <v>2078</v>
      </c>
      <c r="E23" s="88"/>
      <c r="F23" s="88" t="s">
        <v>5378</v>
      </c>
      <c r="G23" s="88" t="s">
        <v>5378</v>
      </c>
      <c r="H23" s="741">
        <v>4941</v>
      </c>
      <c r="I23" s="429">
        <v>20497</v>
      </c>
      <c r="J23" s="429">
        <v>2579</v>
      </c>
    </row>
    <row r="24" spans="1:10" s="94" customFormat="1" ht="56.25" x14ac:dyDescent="0.25">
      <c r="A24" s="917"/>
      <c r="B24" s="782"/>
      <c r="C24" s="88" t="s">
        <v>2081</v>
      </c>
      <c r="D24" s="88" t="s">
        <v>1287</v>
      </c>
      <c r="E24" s="88" t="s">
        <v>1196</v>
      </c>
      <c r="F24" s="88" t="s">
        <v>236</v>
      </c>
      <c r="G24" s="88" t="s">
        <v>229</v>
      </c>
      <c r="H24" s="741">
        <v>4941</v>
      </c>
      <c r="I24" s="429">
        <v>20497</v>
      </c>
      <c r="J24" s="429">
        <v>2579</v>
      </c>
    </row>
    <row r="25" spans="1:10" s="94" customFormat="1" ht="37.5" x14ac:dyDescent="0.25">
      <c r="A25" s="917"/>
      <c r="B25" s="782"/>
      <c r="C25" s="911" t="s">
        <v>2084</v>
      </c>
      <c r="D25" s="88" t="s">
        <v>1287</v>
      </c>
      <c r="E25" s="88" t="s">
        <v>1196</v>
      </c>
      <c r="F25" s="88" t="s">
        <v>236</v>
      </c>
      <c r="G25" s="88" t="s">
        <v>229</v>
      </c>
      <c r="H25" s="741">
        <v>90</v>
      </c>
      <c r="I25" s="429">
        <v>1285</v>
      </c>
      <c r="J25" s="429">
        <v>150</v>
      </c>
    </row>
    <row r="26" spans="1:10" s="94" customFormat="1" ht="75" x14ac:dyDescent="0.25">
      <c r="A26" s="917"/>
      <c r="B26" s="782"/>
      <c r="C26" s="912"/>
      <c r="D26" s="88" t="s">
        <v>1271</v>
      </c>
      <c r="E26" s="88" t="s">
        <v>231</v>
      </c>
      <c r="F26" s="88" t="s">
        <v>180</v>
      </c>
      <c r="G26" s="88" t="s">
        <v>354</v>
      </c>
      <c r="H26" s="741">
        <v>18</v>
      </c>
      <c r="I26" s="429">
        <v>117</v>
      </c>
      <c r="J26" s="429">
        <v>14</v>
      </c>
    </row>
    <row r="27" spans="1:10" s="94" customFormat="1" ht="56.25" x14ac:dyDescent="0.25">
      <c r="A27" s="917"/>
      <c r="B27" s="782"/>
      <c r="C27" s="912"/>
      <c r="D27" s="95" t="s">
        <v>1272</v>
      </c>
      <c r="E27" s="95" t="s">
        <v>234</v>
      </c>
      <c r="F27" s="88" t="s">
        <v>180</v>
      </c>
      <c r="G27" s="88" t="s">
        <v>2545</v>
      </c>
      <c r="H27" s="741">
        <v>8</v>
      </c>
      <c r="I27" s="429">
        <v>74</v>
      </c>
      <c r="J27" s="429">
        <v>5</v>
      </c>
    </row>
    <row r="28" spans="1:10" s="94" customFormat="1" ht="56.25" x14ac:dyDescent="0.25">
      <c r="A28" s="917"/>
      <c r="B28" s="782"/>
      <c r="C28" s="913"/>
      <c r="D28" s="88" t="s">
        <v>2078</v>
      </c>
      <c r="E28" s="88"/>
      <c r="F28" s="88" t="s">
        <v>5378</v>
      </c>
      <c r="G28" s="88" t="s">
        <v>5378</v>
      </c>
      <c r="H28" s="741">
        <v>4941</v>
      </c>
      <c r="I28" s="429">
        <v>20497</v>
      </c>
      <c r="J28" s="429">
        <v>2579</v>
      </c>
    </row>
    <row r="29" spans="1:10" s="94" customFormat="1" ht="56.25" x14ac:dyDescent="0.25">
      <c r="A29" s="917"/>
      <c r="B29" s="782"/>
      <c r="C29" s="183" t="s">
        <v>2079</v>
      </c>
      <c r="D29" s="88" t="s">
        <v>1287</v>
      </c>
      <c r="E29" s="88" t="s">
        <v>1196</v>
      </c>
      <c r="F29" s="88" t="s">
        <v>236</v>
      </c>
      <c r="G29" s="88" t="s">
        <v>229</v>
      </c>
      <c r="H29" s="741">
        <v>90</v>
      </c>
      <c r="I29" s="429">
        <v>1285</v>
      </c>
      <c r="J29" s="429">
        <v>150</v>
      </c>
    </row>
    <row r="30" spans="1:10" s="94" customFormat="1" ht="75" x14ac:dyDescent="0.25">
      <c r="A30" s="240"/>
      <c r="B30" s="168"/>
      <c r="C30" s="167"/>
      <c r="D30" s="88" t="s">
        <v>1271</v>
      </c>
      <c r="E30" s="88" t="s">
        <v>231</v>
      </c>
      <c r="F30" s="88" t="s">
        <v>180</v>
      </c>
      <c r="G30" s="88" t="s">
        <v>354</v>
      </c>
      <c r="H30" s="741">
        <v>18</v>
      </c>
      <c r="I30" s="429">
        <v>117</v>
      </c>
      <c r="J30" s="429">
        <v>14</v>
      </c>
    </row>
    <row r="31" spans="1:10" s="94" customFormat="1" ht="56.25" x14ac:dyDescent="0.25">
      <c r="A31" s="240"/>
      <c r="B31" s="168"/>
      <c r="C31" s="166"/>
      <c r="D31" s="95" t="s">
        <v>1272</v>
      </c>
      <c r="E31" s="95" t="s">
        <v>234</v>
      </c>
      <c r="F31" s="88" t="s">
        <v>180</v>
      </c>
      <c r="G31" s="88" t="s">
        <v>2545</v>
      </c>
      <c r="H31" s="741">
        <v>8</v>
      </c>
      <c r="I31" s="429">
        <v>74</v>
      </c>
      <c r="J31" s="429">
        <v>5</v>
      </c>
    </row>
    <row r="32" spans="1:10" s="94" customFormat="1" ht="56.25" x14ac:dyDescent="0.25">
      <c r="A32" s="241"/>
      <c r="B32" s="169"/>
      <c r="C32" s="88" t="s">
        <v>2082</v>
      </c>
      <c r="D32" s="88" t="s">
        <v>2078</v>
      </c>
      <c r="E32" s="88"/>
      <c r="F32" s="88" t="s">
        <v>5378</v>
      </c>
      <c r="G32" s="88" t="s">
        <v>5378</v>
      </c>
      <c r="H32" s="741">
        <v>4941</v>
      </c>
      <c r="I32" s="429">
        <v>20497</v>
      </c>
      <c r="J32" s="429">
        <v>2579</v>
      </c>
    </row>
    <row r="33" spans="1:10" s="94" customFormat="1" ht="37.5" x14ac:dyDescent="0.25">
      <c r="A33" s="921" t="s">
        <v>4</v>
      </c>
      <c r="B33" s="923" t="s">
        <v>386</v>
      </c>
      <c r="C33" s="919" t="s">
        <v>2590</v>
      </c>
      <c r="D33" s="88" t="s">
        <v>1287</v>
      </c>
      <c r="E33" s="88" t="s">
        <v>1196</v>
      </c>
      <c r="F33" s="88" t="s">
        <v>236</v>
      </c>
      <c r="G33" s="88" t="s">
        <v>229</v>
      </c>
      <c r="H33" s="741">
        <v>90</v>
      </c>
      <c r="I33" s="429">
        <v>1285</v>
      </c>
      <c r="J33" s="429">
        <v>150</v>
      </c>
    </row>
    <row r="34" spans="1:10" s="94" customFormat="1" ht="75" x14ac:dyDescent="0.25">
      <c r="A34" s="917"/>
      <c r="B34" s="782"/>
      <c r="C34" s="912"/>
      <c r="D34" s="88" t="s">
        <v>1271</v>
      </c>
      <c r="E34" s="88" t="s">
        <v>231</v>
      </c>
      <c r="F34" s="88" t="s">
        <v>180</v>
      </c>
      <c r="G34" s="88" t="s">
        <v>354</v>
      </c>
      <c r="H34" s="741">
        <v>18</v>
      </c>
      <c r="I34" s="429">
        <v>117</v>
      </c>
      <c r="J34" s="429">
        <v>14</v>
      </c>
    </row>
    <row r="35" spans="1:10" s="94" customFormat="1" ht="56.25" x14ac:dyDescent="0.25">
      <c r="A35" s="917"/>
      <c r="B35" s="782"/>
      <c r="C35" s="913"/>
      <c r="D35" s="95" t="s">
        <v>1272</v>
      </c>
      <c r="E35" s="95" t="s">
        <v>234</v>
      </c>
      <c r="F35" s="88" t="s">
        <v>180</v>
      </c>
      <c r="G35" s="88" t="s">
        <v>2545</v>
      </c>
      <c r="H35" s="741">
        <v>8</v>
      </c>
      <c r="I35" s="429">
        <v>74</v>
      </c>
      <c r="J35" s="429">
        <v>5</v>
      </c>
    </row>
    <row r="36" spans="1:10" s="94" customFormat="1" ht="37.5" x14ac:dyDescent="0.25">
      <c r="A36" s="917"/>
      <c r="B36" s="782"/>
      <c r="C36" s="911" t="s">
        <v>2591</v>
      </c>
      <c r="D36" s="88" t="s">
        <v>1287</v>
      </c>
      <c r="E36" s="88" t="s">
        <v>1196</v>
      </c>
      <c r="F36" s="88" t="s">
        <v>236</v>
      </c>
      <c r="G36" s="88" t="s">
        <v>229</v>
      </c>
      <c r="H36" s="741">
        <v>90</v>
      </c>
      <c r="I36" s="429">
        <v>1285</v>
      </c>
      <c r="J36" s="429">
        <v>150</v>
      </c>
    </row>
    <row r="37" spans="1:10" s="94" customFormat="1" ht="75" x14ac:dyDescent="0.25">
      <c r="A37" s="917"/>
      <c r="B37" s="782"/>
      <c r="C37" s="912"/>
      <c r="D37" s="88" t="s">
        <v>1271</v>
      </c>
      <c r="E37" s="88" t="s">
        <v>231</v>
      </c>
      <c r="F37" s="88" t="s">
        <v>180</v>
      </c>
      <c r="G37" s="88" t="s">
        <v>354</v>
      </c>
      <c r="H37" s="741">
        <v>18</v>
      </c>
      <c r="I37" s="429">
        <v>117</v>
      </c>
      <c r="J37" s="429">
        <v>14</v>
      </c>
    </row>
    <row r="38" spans="1:10" s="94" customFormat="1" ht="56.25" x14ac:dyDescent="0.25">
      <c r="A38" s="917"/>
      <c r="B38" s="782"/>
      <c r="C38" s="912"/>
      <c r="D38" s="95" t="s">
        <v>1272</v>
      </c>
      <c r="E38" s="95" t="s">
        <v>234</v>
      </c>
      <c r="F38" s="88" t="s">
        <v>180</v>
      </c>
      <c r="G38" s="88" t="s">
        <v>2545</v>
      </c>
      <c r="H38" s="741">
        <v>8</v>
      </c>
      <c r="I38" s="429">
        <v>74</v>
      </c>
      <c r="J38" s="429">
        <v>5</v>
      </c>
    </row>
    <row r="39" spans="1:10" s="94" customFormat="1" ht="56.25" x14ac:dyDescent="0.25">
      <c r="A39" s="917"/>
      <c r="B39" s="782"/>
      <c r="C39" s="913"/>
      <c r="D39" s="88" t="s">
        <v>2078</v>
      </c>
      <c r="E39" s="88"/>
      <c r="F39" s="88" t="s">
        <v>5378</v>
      </c>
      <c r="G39" s="88" t="s">
        <v>5378</v>
      </c>
      <c r="H39" s="741">
        <v>4941</v>
      </c>
      <c r="I39" s="429">
        <v>20497</v>
      </c>
      <c r="J39" s="429">
        <v>2579</v>
      </c>
    </row>
    <row r="40" spans="1:10" s="94" customFormat="1" ht="56.25" x14ac:dyDescent="0.25">
      <c r="A40" s="917"/>
      <c r="B40" s="782"/>
      <c r="C40" s="88" t="s">
        <v>389</v>
      </c>
      <c r="D40" s="88" t="s">
        <v>1287</v>
      </c>
      <c r="E40" s="88" t="s">
        <v>1196</v>
      </c>
      <c r="F40" s="88" t="s">
        <v>236</v>
      </c>
      <c r="G40" s="88" t="s">
        <v>229</v>
      </c>
      <c r="H40" s="741">
        <v>90</v>
      </c>
      <c r="I40" s="429">
        <v>1285</v>
      </c>
      <c r="J40" s="429">
        <v>150</v>
      </c>
    </row>
    <row r="41" spans="1:10" s="94" customFormat="1" ht="56.25" x14ac:dyDescent="0.25">
      <c r="A41" s="917"/>
      <c r="B41" s="782"/>
      <c r="C41" s="183" t="s">
        <v>2079</v>
      </c>
      <c r="D41" s="88" t="s">
        <v>1287</v>
      </c>
      <c r="E41" s="88" t="s">
        <v>1196</v>
      </c>
      <c r="F41" s="88" t="s">
        <v>236</v>
      </c>
      <c r="G41" s="88" t="s">
        <v>229</v>
      </c>
      <c r="H41" s="741">
        <v>90</v>
      </c>
      <c r="I41" s="429">
        <v>1285</v>
      </c>
      <c r="J41" s="429">
        <v>150</v>
      </c>
    </row>
    <row r="42" spans="1:10" s="94" customFormat="1" ht="75" x14ac:dyDescent="0.25">
      <c r="A42" s="917"/>
      <c r="B42" s="782"/>
      <c r="C42" s="167"/>
      <c r="D42" s="88" t="s">
        <v>1271</v>
      </c>
      <c r="E42" s="88" t="s">
        <v>231</v>
      </c>
      <c r="F42" s="88" t="s">
        <v>180</v>
      </c>
      <c r="G42" s="88" t="s">
        <v>354</v>
      </c>
      <c r="H42" s="741">
        <v>18</v>
      </c>
      <c r="I42" s="429">
        <v>117</v>
      </c>
      <c r="J42" s="429">
        <v>14</v>
      </c>
    </row>
    <row r="43" spans="1:10" s="94" customFormat="1" ht="56.25" x14ac:dyDescent="0.25">
      <c r="A43" s="917"/>
      <c r="B43" s="782"/>
      <c r="C43" s="166"/>
      <c r="D43" s="95" t="s">
        <v>1272</v>
      </c>
      <c r="E43" s="95" t="s">
        <v>234</v>
      </c>
      <c r="F43" s="88" t="s">
        <v>180</v>
      </c>
      <c r="G43" s="88" t="s">
        <v>2545</v>
      </c>
      <c r="H43" s="741">
        <v>8</v>
      </c>
      <c r="I43" s="429">
        <v>74</v>
      </c>
      <c r="J43" s="429">
        <v>5</v>
      </c>
    </row>
    <row r="44" spans="1:10" s="94" customFormat="1" ht="66" customHeight="1" x14ac:dyDescent="0.25">
      <c r="A44" s="917"/>
      <c r="B44" s="782"/>
      <c r="C44" s="88" t="s">
        <v>2085</v>
      </c>
      <c r="D44" s="88" t="s">
        <v>2078</v>
      </c>
      <c r="E44" s="88"/>
      <c r="F44" s="88" t="s">
        <v>5378</v>
      </c>
      <c r="G44" s="88" t="s">
        <v>5378</v>
      </c>
      <c r="H44" s="741">
        <v>4941</v>
      </c>
      <c r="I44" s="429">
        <v>20497</v>
      </c>
      <c r="J44" s="429">
        <v>2579</v>
      </c>
    </row>
    <row r="45" spans="1:10" s="94" customFormat="1" ht="91.5" customHeight="1" x14ac:dyDescent="0.25">
      <c r="A45" s="917"/>
      <c r="B45" s="782"/>
      <c r="C45" s="88" t="s">
        <v>2086</v>
      </c>
      <c r="D45" s="88" t="s">
        <v>382</v>
      </c>
      <c r="E45" s="88" t="s">
        <v>1299</v>
      </c>
      <c r="F45" s="88" t="s">
        <v>4833</v>
      </c>
      <c r="G45" s="88" t="s">
        <v>4091</v>
      </c>
      <c r="H45" s="744"/>
      <c r="I45" s="901"/>
      <c r="J45" s="902"/>
    </row>
    <row r="46" spans="1:10" s="94" customFormat="1" ht="371.25" customHeight="1" x14ac:dyDescent="0.25">
      <c r="A46" s="917"/>
      <c r="B46" s="782"/>
      <c r="C46" s="88" t="s">
        <v>2542</v>
      </c>
      <c r="D46" s="88" t="s">
        <v>383</v>
      </c>
      <c r="E46" s="88" t="s">
        <v>5133</v>
      </c>
      <c r="F46" s="88" t="s">
        <v>5137</v>
      </c>
      <c r="G46" s="88" t="s">
        <v>5136</v>
      </c>
      <c r="H46" s="744"/>
      <c r="I46" s="901"/>
      <c r="J46" s="902"/>
    </row>
    <row r="47" spans="1:10" s="94" customFormat="1" ht="56.25" x14ac:dyDescent="0.25">
      <c r="A47" s="922"/>
      <c r="B47" s="924"/>
      <c r="C47" s="88" t="s">
        <v>2087</v>
      </c>
      <c r="D47" s="88" t="s">
        <v>3807</v>
      </c>
      <c r="E47" s="392" t="s">
        <v>4092</v>
      </c>
      <c r="F47" s="88" t="s">
        <v>3808</v>
      </c>
      <c r="G47" s="88" t="s">
        <v>4093</v>
      </c>
      <c r="H47" s="744"/>
      <c r="I47" s="901"/>
      <c r="J47" s="902"/>
    </row>
    <row r="48" spans="1:10" s="94" customFormat="1" ht="37.5" x14ac:dyDescent="0.25">
      <c r="A48" s="921" t="s">
        <v>5</v>
      </c>
      <c r="B48" s="923" t="s">
        <v>387</v>
      </c>
      <c r="C48" s="911" t="s">
        <v>2075</v>
      </c>
      <c r="D48" s="88" t="s">
        <v>1287</v>
      </c>
      <c r="E48" s="88" t="s">
        <v>1196</v>
      </c>
      <c r="F48" s="88" t="s">
        <v>236</v>
      </c>
      <c r="G48" s="88" t="s">
        <v>229</v>
      </c>
      <c r="H48" s="741">
        <v>90</v>
      </c>
      <c r="I48" s="429">
        <v>1285</v>
      </c>
      <c r="J48" s="429">
        <v>150</v>
      </c>
    </row>
    <row r="49" spans="1:10" s="94" customFormat="1" ht="75" x14ac:dyDescent="0.25">
      <c r="A49" s="917"/>
      <c r="B49" s="782"/>
      <c r="C49" s="912"/>
      <c r="D49" s="88" t="s">
        <v>1271</v>
      </c>
      <c r="E49" s="88" t="s">
        <v>231</v>
      </c>
      <c r="F49" s="88" t="s">
        <v>180</v>
      </c>
      <c r="G49" s="88" t="s">
        <v>354</v>
      </c>
      <c r="H49" s="741">
        <v>18</v>
      </c>
      <c r="I49" s="429">
        <v>117</v>
      </c>
      <c r="J49" s="429">
        <v>14</v>
      </c>
    </row>
    <row r="50" spans="1:10" s="94" customFormat="1" ht="56.25" x14ac:dyDescent="0.25">
      <c r="A50" s="917"/>
      <c r="B50" s="782"/>
      <c r="C50" s="913"/>
      <c r="D50" s="95" t="s">
        <v>1272</v>
      </c>
      <c r="E50" s="95" t="s">
        <v>234</v>
      </c>
      <c r="F50" s="88" t="s">
        <v>180</v>
      </c>
      <c r="G50" s="88" t="s">
        <v>2545</v>
      </c>
      <c r="H50" s="741">
        <v>8</v>
      </c>
      <c r="I50" s="429">
        <v>74</v>
      </c>
      <c r="J50" s="429">
        <v>5</v>
      </c>
    </row>
    <row r="51" spans="1:10" s="94" customFormat="1" ht="56.25" customHeight="1" x14ac:dyDescent="0.25">
      <c r="A51" s="917"/>
      <c r="B51" s="782"/>
      <c r="C51" s="911" t="s">
        <v>2592</v>
      </c>
      <c r="D51" s="88" t="s">
        <v>1287</v>
      </c>
      <c r="E51" s="88" t="s">
        <v>1196</v>
      </c>
      <c r="F51" s="88" t="s">
        <v>236</v>
      </c>
      <c r="G51" s="88" t="s">
        <v>229</v>
      </c>
      <c r="H51" s="741">
        <v>90</v>
      </c>
      <c r="I51" s="429">
        <v>1285</v>
      </c>
      <c r="J51" s="429">
        <v>150</v>
      </c>
    </row>
    <row r="52" spans="1:10" s="94" customFormat="1" ht="75" x14ac:dyDescent="0.25">
      <c r="A52" s="917"/>
      <c r="B52" s="782"/>
      <c r="C52" s="912"/>
      <c r="D52" s="88" t="s">
        <v>1271</v>
      </c>
      <c r="E52" s="88" t="s">
        <v>231</v>
      </c>
      <c r="F52" s="88" t="s">
        <v>180</v>
      </c>
      <c r="G52" s="88" t="s">
        <v>354</v>
      </c>
      <c r="H52" s="741">
        <v>18</v>
      </c>
      <c r="I52" s="429">
        <v>117</v>
      </c>
      <c r="J52" s="429">
        <v>14</v>
      </c>
    </row>
    <row r="53" spans="1:10" s="94" customFormat="1" ht="57.75" customHeight="1" x14ac:dyDescent="0.25">
      <c r="A53" s="917"/>
      <c r="B53" s="782"/>
      <c r="C53" s="912"/>
      <c r="D53" s="95" t="s">
        <v>1272</v>
      </c>
      <c r="E53" s="95" t="s">
        <v>234</v>
      </c>
      <c r="F53" s="88" t="s">
        <v>180</v>
      </c>
      <c r="G53" s="88" t="s">
        <v>2545</v>
      </c>
      <c r="H53" s="741">
        <v>8</v>
      </c>
      <c r="I53" s="429">
        <v>74</v>
      </c>
      <c r="J53" s="429">
        <v>5</v>
      </c>
    </row>
    <row r="54" spans="1:10" s="94" customFormat="1" ht="68.25" customHeight="1" x14ac:dyDescent="0.25">
      <c r="A54" s="917"/>
      <c r="B54" s="782"/>
      <c r="C54" s="913"/>
      <c r="D54" s="88" t="s">
        <v>2539</v>
      </c>
      <c r="E54" s="88"/>
      <c r="F54" s="88" t="s">
        <v>5378</v>
      </c>
      <c r="G54" s="88" t="s">
        <v>5378</v>
      </c>
      <c r="H54" s="741">
        <v>4941</v>
      </c>
      <c r="I54" s="429">
        <v>20497</v>
      </c>
      <c r="J54" s="429">
        <v>2579</v>
      </c>
    </row>
    <row r="55" spans="1:10" s="94" customFormat="1" ht="67.5" customHeight="1" x14ac:dyDescent="0.25">
      <c r="A55" s="917"/>
      <c r="B55" s="782"/>
      <c r="C55" s="88" t="s">
        <v>2540</v>
      </c>
      <c r="D55" s="88" t="s">
        <v>1287</v>
      </c>
      <c r="E55" s="88" t="s">
        <v>1196</v>
      </c>
      <c r="F55" s="88" t="s">
        <v>236</v>
      </c>
      <c r="G55" s="88" t="s">
        <v>229</v>
      </c>
      <c r="H55" s="741">
        <v>90</v>
      </c>
      <c r="I55" s="429">
        <v>1285</v>
      </c>
      <c r="J55" s="429">
        <v>150</v>
      </c>
    </row>
    <row r="56" spans="1:10" s="94" customFormat="1" ht="56.25" customHeight="1" x14ac:dyDescent="0.25">
      <c r="A56" s="917"/>
      <c r="B56" s="782"/>
      <c r="C56" s="794" t="s">
        <v>2541</v>
      </c>
      <c r="D56" s="88" t="s">
        <v>1287</v>
      </c>
      <c r="E56" s="88" t="s">
        <v>1196</v>
      </c>
      <c r="F56" s="88" t="s">
        <v>236</v>
      </c>
      <c r="G56" s="88" t="s">
        <v>229</v>
      </c>
      <c r="H56" s="741">
        <v>90</v>
      </c>
      <c r="I56" s="429">
        <v>1285</v>
      </c>
      <c r="J56" s="429">
        <v>150</v>
      </c>
    </row>
    <row r="57" spans="1:10" s="94" customFormat="1" ht="75" x14ac:dyDescent="0.25">
      <c r="A57" s="917"/>
      <c r="B57" s="782"/>
      <c r="C57" s="795"/>
      <c r="D57" s="88" t="s">
        <v>1271</v>
      </c>
      <c r="E57" s="88" t="s">
        <v>231</v>
      </c>
      <c r="F57" s="88" t="s">
        <v>180</v>
      </c>
      <c r="G57" s="88" t="s">
        <v>354</v>
      </c>
      <c r="H57" s="741">
        <v>18</v>
      </c>
      <c r="I57" s="429">
        <v>117</v>
      </c>
      <c r="J57" s="429">
        <v>14</v>
      </c>
    </row>
    <row r="58" spans="1:10" s="94" customFormat="1" ht="56.25" x14ac:dyDescent="0.25">
      <c r="A58" s="917"/>
      <c r="B58" s="782"/>
      <c r="C58" s="795"/>
      <c r="D58" s="95" t="s">
        <v>1272</v>
      </c>
      <c r="E58" s="95" t="s">
        <v>234</v>
      </c>
      <c r="F58" s="88" t="s">
        <v>180</v>
      </c>
      <c r="G58" s="88" t="s">
        <v>2545</v>
      </c>
      <c r="H58" s="741">
        <v>8</v>
      </c>
      <c r="I58" s="429">
        <v>74</v>
      </c>
      <c r="J58" s="429">
        <v>5</v>
      </c>
    </row>
    <row r="59" spans="1:10" s="94" customFormat="1" ht="56.25" x14ac:dyDescent="0.25">
      <c r="A59" s="917"/>
      <c r="B59" s="782"/>
      <c r="C59" s="796"/>
      <c r="D59" s="88" t="s">
        <v>2078</v>
      </c>
      <c r="E59" s="88"/>
      <c r="F59" s="88" t="s">
        <v>5378</v>
      </c>
      <c r="G59" s="88" t="s">
        <v>5378</v>
      </c>
      <c r="H59" s="741">
        <v>4941</v>
      </c>
      <c r="I59" s="429">
        <v>20497</v>
      </c>
      <c r="J59" s="429">
        <v>2579</v>
      </c>
    </row>
    <row r="60" spans="1:10" s="94" customFormat="1" ht="56.25" x14ac:dyDescent="0.25">
      <c r="A60" s="917"/>
      <c r="B60" s="782"/>
      <c r="C60" s="88" t="s">
        <v>2088</v>
      </c>
      <c r="D60" s="213" t="s">
        <v>2074</v>
      </c>
      <c r="E60" s="88" t="s">
        <v>1299</v>
      </c>
      <c r="F60" s="88" t="s">
        <v>4833</v>
      </c>
      <c r="G60" s="88" t="s">
        <v>4091</v>
      </c>
      <c r="H60" s="741"/>
      <c r="I60" s="429">
        <v>375</v>
      </c>
      <c r="J60" s="429"/>
    </row>
    <row r="61" spans="1:10" s="94" customFormat="1" ht="56.25" x14ac:dyDescent="0.25">
      <c r="A61" s="917"/>
      <c r="B61" s="782"/>
      <c r="C61" s="88" t="s">
        <v>2089</v>
      </c>
      <c r="D61" s="88" t="s">
        <v>382</v>
      </c>
      <c r="E61" s="88" t="s">
        <v>1299</v>
      </c>
      <c r="F61" s="88" t="s">
        <v>4833</v>
      </c>
      <c r="G61" s="88" t="s">
        <v>4091</v>
      </c>
      <c r="H61" s="744"/>
      <c r="I61" s="901"/>
      <c r="J61" s="902"/>
    </row>
    <row r="62" spans="1:10" s="94" customFormat="1" ht="75" x14ac:dyDescent="0.25">
      <c r="A62" s="917"/>
      <c r="B62" s="782"/>
      <c r="C62" s="88" t="s">
        <v>2090</v>
      </c>
      <c r="D62" s="88" t="s">
        <v>382</v>
      </c>
      <c r="E62" s="88" t="s">
        <v>1299</v>
      </c>
      <c r="F62" s="88" t="s">
        <v>4833</v>
      </c>
      <c r="G62" s="88" t="s">
        <v>4091</v>
      </c>
      <c r="H62" s="744"/>
      <c r="I62" s="901"/>
      <c r="J62" s="902"/>
    </row>
    <row r="63" spans="1:10" s="94" customFormat="1" ht="356.25" x14ac:dyDescent="0.25">
      <c r="A63" s="917"/>
      <c r="B63" s="782"/>
      <c r="C63" s="88" t="s">
        <v>2542</v>
      </c>
      <c r="D63" s="88" t="s">
        <v>383</v>
      </c>
      <c r="E63" s="88" t="s">
        <v>5134</v>
      </c>
      <c r="F63" s="88" t="s">
        <v>5137</v>
      </c>
      <c r="G63" s="88" t="s">
        <v>5136</v>
      </c>
      <c r="H63" s="744"/>
      <c r="I63" s="901"/>
      <c r="J63" s="902"/>
    </row>
    <row r="64" spans="1:10" s="94" customFormat="1" ht="56.25" x14ac:dyDescent="0.25">
      <c r="A64" s="917"/>
      <c r="B64" s="782"/>
      <c r="C64" s="183" t="s">
        <v>2091</v>
      </c>
      <c r="D64" s="88" t="s">
        <v>3807</v>
      </c>
      <c r="E64" s="392" t="s">
        <v>4092</v>
      </c>
      <c r="F64" s="88" t="s">
        <v>3808</v>
      </c>
      <c r="G64" s="88" t="s">
        <v>4093</v>
      </c>
      <c r="H64" s="744"/>
      <c r="I64" s="901"/>
      <c r="J64" s="902"/>
    </row>
    <row r="65" spans="1:10" s="94" customFormat="1" ht="56.25" x14ac:dyDescent="0.25">
      <c r="A65" s="922"/>
      <c r="B65" s="924"/>
      <c r="C65" s="88" t="s">
        <v>2544</v>
      </c>
      <c r="D65" s="88" t="s">
        <v>382</v>
      </c>
      <c r="E65" s="88" t="s">
        <v>1299</v>
      </c>
      <c r="F65" s="88" t="s">
        <v>4833</v>
      </c>
      <c r="G65" s="88" t="s">
        <v>4091</v>
      </c>
      <c r="H65" s="744"/>
      <c r="I65" s="901"/>
      <c r="J65" s="902"/>
    </row>
    <row r="66" spans="1:10" s="94" customFormat="1" ht="37.5" x14ac:dyDescent="0.25">
      <c r="A66" s="927" t="s">
        <v>6</v>
      </c>
      <c r="B66" s="926" t="s">
        <v>388</v>
      </c>
      <c r="C66" s="925" t="s">
        <v>2543</v>
      </c>
      <c r="D66" s="88" t="s">
        <v>1287</v>
      </c>
      <c r="E66" s="88" t="s">
        <v>1196</v>
      </c>
      <c r="F66" s="88" t="s">
        <v>236</v>
      </c>
      <c r="G66" s="88" t="s">
        <v>229</v>
      </c>
      <c r="H66" s="741">
        <v>90</v>
      </c>
      <c r="I66" s="429">
        <v>1285</v>
      </c>
      <c r="J66" s="429">
        <v>150</v>
      </c>
    </row>
    <row r="67" spans="1:10" s="94" customFormat="1" ht="75" x14ac:dyDescent="0.25">
      <c r="A67" s="917"/>
      <c r="B67" s="782"/>
      <c r="C67" s="912"/>
      <c r="D67" s="88" t="s">
        <v>1271</v>
      </c>
      <c r="E67" s="88" t="s">
        <v>231</v>
      </c>
      <c r="F67" s="88" t="s">
        <v>180</v>
      </c>
      <c r="G67" s="88" t="s">
        <v>354</v>
      </c>
      <c r="H67" s="741">
        <v>18</v>
      </c>
      <c r="I67" s="429">
        <v>117</v>
      </c>
      <c r="J67" s="429">
        <v>14</v>
      </c>
    </row>
    <row r="68" spans="1:10" s="94" customFormat="1" ht="56.25" x14ac:dyDescent="0.25">
      <c r="A68" s="917"/>
      <c r="B68" s="782"/>
      <c r="C68" s="912"/>
      <c r="D68" s="95" t="s">
        <v>1272</v>
      </c>
      <c r="E68" s="95" t="s">
        <v>234</v>
      </c>
      <c r="F68" s="88" t="s">
        <v>180</v>
      </c>
      <c r="G68" s="88" t="s">
        <v>2545</v>
      </c>
      <c r="H68" s="741">
        <v>8</v>
      </c>
      <c r="I68" s="429">
        <v>74</v>
      </c>
      <c r="J68" s="429">
        <v>5</v>
      </c>
    </row>
    <row r="69" spans="1:10" s="94" customFormat="1" ht="64.5" customHeight="1" x14ac:dyDescent="0.25">
      <c r="A69" s="917"/>
      <c r="B69" s="782"/>
      <c r="C69" s="913"/>
      <c r="D69" s="88" t="s">
        <v>2078</v>
      </c>
      <c r="E69" s="88"/>
      <c r="F69" s="88" t="s">
        <v>5378</v>
      </c>
      <c r="G69" s="88" t="s">
        <v>5378</v>
      </c>
      <c r="H69" s="741">
        <v>4941</v>
      </c>
      <c r="I69" s="429">
        <v>20497</v>
      </c>
      <c r="J69" s="429">
        <v>2579</v>
      </c>
    </row>
    <row r="70" spans="1:10" s="94" customFormat="1" ht="37.5" x14ac:dyDescent="0.25">
      <c r="A70" s="917"/>
      <c r="B70" s="782"/>
      <c r="C70" s="925" t="s">
        <v>2546</v>
      </c>
      <c r="D70" s="88" t="s">
        <v>1287</v>
      </c>
      <c r="E70" s="88" t="s">
        <v>1196</v>
      </c>
      <c r="F70" s="88" t="s">
        <v>236</v>
      </c>
      <c r="G70" s="88" t="s">
        <v>229</v>
      </c>
      <c r="H70" s="741">
        <v>90</v>
      </c>
      <c r="I70" s="429">
        <v>1285</v>
      </c>
      <c r="J70" s="429">
        <v>150</v>
      </c>
    </row>
    <row r="71" spans="1:10" s="94" customFormat="1" ht="75" x14ac:dyDescent="0.25">
      <c r="A71" s="917"/>
      <c r="B71" s="782"/>
      <c r="C71" s="912"/>
      <c r="D71" s="88" t="s">
        <v>1271</v>
      </c>
      <c r="E71" s="88" t="s">
        <v>231</v>
      </c>
      <c r="F71" s="88" t="s">
        <v>180</v>
      </c>
      <c r="G71" s="88" t="s">
        <v>354</v>
      </c>
      <c r="H71" s="741">
        <v>18</v>
      </c>
      <c r="I71" s="429">
        <v>117</v>
      </c>
      <c r="J71" s="429">
        <v>14</v>
      </c>
    </row>
    <row r="72" spans="1:10" s="94" customFormat="1" ht="56.25" x14ac:dyDescent="0.25">
      <c r="A72" s="917"/>
      <c r="B72" s="782"/>
      <c r="C72" s="912"/>
      <c r="D72" s="95" t="s">
        <v>1272</v>
      </c>
      <c r="E72" s="95" t="s">
        <v>234</v>
      </c>
      <c r="F72" s="88" t="s">
        <v>180</v>
      </c>
      <c r="G72" s="88" t="s">
        <v>2545</v>
      </c>
      <c r="H72" s="741">
        <v>8</v>
      </c>
      <c r="I72" s="429">
        <v>74</v>
      </c>
      <c r="J72" s="429">
        <v>5</v>
      </c>
    </row>
    <row r="73" spans="1:10" s="94" customFormat="1" ht="59.25" customHeight="1" x14ac:dyDescent="0.25">
      <c r="A73" s="917"/>
      <c r="B73" s="782"/>
      <c r="C73" s="913"/>
      <c r="D73" s="88" t="s">
        <v>2078</v>
      </c>
      <c r="E73" s="88"/>
      <c r="F73" s="88" t="s">
        <v>5378</v>
      </c>
      <c r="G73" s="88" t="s">
        <v>5378</v>
      </c>
      <c r="H73" s="741">
        <v>4941</v>
      </c>
      <c r="I73" s="429">
        <v>20497</v>
      </c>
      <c r="J73" s="429">
        <v>2579</v>
      </c>
    </row>
    <row r="74" spans="1:10" s="94" customFormat="1" ht="37.5" x14ac:dyDescent="0.25">
      <c r="A74" s="917"/>
      <c r="B74" s="782"/>
      <c r="C74" s="794" t="s">
        <v>2544</v>
      </c>
      <c r="D74" s="88" t="s">
        <v>1287</v>
      </c>
      <c r="E74" s="88" t="s">
        <v>1196</v>
      </c>
      <c r="F74" s="88" t="s">
        <v>236</v>
      </c>
      <c r="G74" s="88" t="s">
        <v>229</v>
      </c>
      <c r="H74" s="744"/>
      <c r="I74" s="901"/>
      <c r="J74" s="902"/>
    </row>
    <row r="75" spans="1:10" s="94" customFormat="1" ht="56.25" x14ac:dyDescent="0.25">
      <c r="A75" s="917"/>
      <c r="B75" s="782"/>
      <c r="C75" s="795"/>
      <c r="D75" s="88" t="s">
        <v>382</v>
      </c>
      <c r="E75" s="88" t="s">
        <v>1299</v>
      </c>
      <c r="F75" s="88" t="s">
        <v>4833</v>
      </c>
      <c r="G75" s="88" t="s">
        <v>4091</v>
      </c>
      <c r="H75" s="744"/>
      <c r="I75" s="901"/>
      <c r="J75" s="902"/>
    </row>
    <row r="76" spans="1:10" s="96" customFormat="1" ht="37.5" x14ac:dyDescent="0.25">
      <c r="A76" s="917"/>
      <c r="B76" s="782"/>
      <c r="C76" s="795"/>
      <c r="D76" s="88" t="s">
        <v>1288</v>
      </c>
      <c r="E76" s="88" t="s">
        <v>1300</v>
      </c>
      <c r="F76" s="88" t="s">
        <v>180</v>
      </c>
      <c r="G76" s="88" t="s">
        <v>481</v>
      </c>
      <c r="H76" s="744"/>
      <c r="I76" s="905"/>
      <c r="J76" s="906"/>
    </row>
    <row r="77" spans="1:10" s="94" customFormat="1" ht="75" x14ac:dyDescent="0.25">
      <c r="A77" s="917"/>
      <c r="B77" s="782"/>
      <c r="C77" s="795"/>
      <c r="D77" s="88" t="s">
        <v>1271</v>
      </c>
      <c r="E77" s="88" t="s">
        <v>231</v>
      </c>
      <c r="F77" s="88" t="s">
        <v>180</v>
      </c>
      <c r="G77" s="88" t="s">
        <v>354</v>
      </c>
      <c r="H77" s="744"/>
      <c r="I77" s="901"/>
      <c r="J77" s="902"/>
    </row>
    <row r="78" spans="1:10" s="94" customFormat="1" ht="56.25" x14ac:dyDescent="0.25">
      <c r="A78" s="917"/>
      <c r="B78" s="782"/>
      <c r="C78" s="795"/>
      <c r="D78" s="95" t="s">
        <v>1272</v>
      </c>
      <c r="E78" s="95" t="s">
        <v>234</v>
      </c>
      <c r="F78" s="88" t="s">
        <v>180</v>
      </c>
      <c r="G78" s="88" t="s">
        <v>2545</v>
      </c>
      <c r="H78" s="744"/>
      <c r="I78" s="901"/>
      <c r="J78" s="902"/>
    </row>
    <row r="79" spans="1:10" s="94" customFormat="1" ht="56.25" x14ac:dyDescent="0.25">
      <c r="A79" s="917"/>
      <c r="B79" s="782"/>
      <c r="C79" s="796"/>
      <c r="D79" s="88" t="s">
        <v>2078</v>
      </c>
      <c r="E79" s="88"/>
      <c r="F79" s="88" t="s">
        <v>5378</v>
      </c>
      <c r="G79" s="88" t="s">
        <v>5378</v>
      </c>
      <c r="H79" s="744"/>
      <c r="I79" s="901"/>
      <c r="J79" s="902"/>
    </row>
    <row r="80" spans="1:10" s="94" customFormat="1" ht="56.25" customHeight="1" x14ac:dyDescent="0.25">
      <c r="A80" s="917"/>
      <c r="B80" s="782"/>
      <c r="C80" s="919" t="s">
        <v>2092</v>
      </c>
      <c r="D80" s="88" t="s">
        <v>1287</v>
      </c>
      <c r="E80" s="88" t="s">
        <v>1196</v>
      </c>
      <c r="F80" s="88" t="s">
        <v>236</v>
      </c>
      <c r="G80" s="88" t="s">
        <v>229</v>
      </c>
      <c r="H80" s="744"/>
      <c r="I80" s="901"/>
      <c r="J80" s="902"/>
    </row>
    <row r="81" spans="1:10" s="94" customFormat="1" ht="75" x14ac:dyDescent="0.25">
      <c r="A81" s="917"/>
      <c r="B81" s="782"/>
      <c r="C81" s="912"/>
      <c r="D81" s="88" t="s">
        <v>1271</v>
      </c>
      <c r="E81" s="88" t="s">
        <v>231</v>
      </c>
      <c r="F81" s="88" t="s">
        <v>180</v>
      </c>
      <c r="G81" s="88" t="s">
        <v>354</v>
      </c>
      <c r="H81" s="744"/>
      <c r="I81" s="901"/>
      <c r="J81" s="902"/>
    </row>
    <row r="82" spans="1:10" s="94" customFormat="1" ht="56.25" x14ac:dyDescent="0.25">
      <c r="A82" s="917"/>
      <c r="B82" s="782"/>
      <c r="C82" s="912"/>
      <c r="D82" s="95" t="s">
        <v>1272</v>
      </c>
      <c r="E82" s="95" t="s">
        <v>234</v>
      </c>
      <c r="F82" s="88" t="s">
        <v>180</v>
      </c>
      <c r="G82" s="88" t="s">
        <v>2545</v>
      </c>
      <c r="H82" s="744"/>
      <c r="I82" s="901"/>
      <c r="J82" s="902"/>
    </row>
    <row r="83" spans="1:10" s="96" customFormat="1" ht="37.5" x14ac:dyDescent="0.25">
      <c r="A83" s="917"/>
      <c r="B83" s="782"/>
      <c r="C83" s="912"/>
      <c r="D83" s="88" t="s">
        <v>1288</v>
      </c>
      <c r="E83" s="88" t="s">
        <v>1300</v>
      </c>
      <c r="F83" s="88" t="s">
        <v>180</v>
      </c>
      <c r="G83" s="88" t="s">
        <v>481</v>
      </c>
      <c r="H83" s="744"/>
      <c r="I83" s="905"/>
      <c r="J83" s="906"/>
    </row>
    <row r="84" spans="1:10" s="94" customFormat="1" ht="56.25" x14ac:dyDescent="0.25">
      <c r="A84" s="917"/>
      <c r="B84" s="782"/>
      <c r="C84" s="913"/>
      <c r="D84" s="88" t="s">
        <v>2078</v>
      </c>
      <c r="E84" s="88"/>
      <c r="F84" s="88" t="s">
        <v>5378</v>
      </c>
      <c r="G84" s="88" t="s">
        <v>5378</v>
      </c>
      <c r="H84" s="744"/>
      <c r="I84" s="901"/>
      <c r="J84" s="902"/>
    </row>
    <row r="85" spans="1:10" s="94" customFormat="1" ht="66.75" customHeight="1" x14ac:dyDescent="0.25">
      <c r="A85" s="917"/>
      <c r="B85" s="782"/>
      <c r="C85" s="88" t="s">
        <v>2547</v>
      </c>
      <c r="D85" s="88" t="s">
        <v>1287</v>
      </c>
      <c r="E85" s="88" t="s">
        <v>1196</v>
      </c>
      <c r="F85" s="88" t="s">
        <v>236</v>
      </c>
      <c r="G85" s="88" t="s">
        <v>229</v>
      </c>
      <c r="H85" s="744"/>
      <c r="I85" s="901"/>
      <c r="J85" s="902"/>
    </row>
    <row r="86" spans="1:10" s="94" customFormat="1" ht="56.25" customHeight="1" x14ac:dyDescent="0.25">
      <c r="A86" s="917"/>
      <c r="B86" s="782"/>
      <c r="C86" s="794" t="s">
        <v>2548</v>
      </c>
      <c r="D86" s="88" t="s">
        <v>1287</v>
      </c>
      <c r="E86" s="88" t="s">
        <v>1196</v>
      </c>
      <c r="F86" s="88" t="s">
        <v>236</v>
      </c>
      <c r="G86" s="88" t="s">
        <v>229</v>
      </c>
      <c r="H86" s="741">
        <v>90</v>
      </c>
      <c r="I86" s="429">
        <v>1285</v>
      </c>
      <c r="J86" s="429">
        <v>150</v>
      </c>
    </row>
    <row r="87" spans="1:10" s="94" customFormat="1" ht="75" x14ac:dyDescent="0.25">
      <c r="A87" s="917"/>
      <c r="B87" s="782"/>
      <c r="C87" s="795"/>
      <c r="D87" s="88" t="s">
        <v>1271</v>
      </c>
      <c r="E87" s="88" t="s">
        <v>231</v>
      </c>
      <c r="F87" s="88" t="s">
        <v>180</v>
      </c>
      <c r="G87" s="88" t="s">
        <v>354</v>
      </c>
      <c r="H87" s="741">
        <v>18</v>
      </c>
      <c r="I87" s="429">
        <v>117</v>
      </c>
      <c r="J87" s="429">
        <v>14</v>
      </c>
    </row>
    <row r="88" spans="1:10" s="94" customFormat="1" ht="56.25" x14ac:dyDescent="0.25">
      <c r="A88" s="917"/>
      <c r="B88" s="782"/>
      <c r="C88" s="795"/>
      <c r="D88" s="95" t="s">
        <v>1272</v>
      </c>
      <c r="E88" s="95" t="s">
        <v>234</v>
      </c>
      <c r="F88" s="88" t="s">
        <v>180</v>
      </c>
      <c r="G88" s="88" t="s">
        <v>2545</v>
      </c>
      <c r="H88" s="741">
        <v>8</v>
      </c>
      <c r="I88" s="740">
        <v>74</v>
      </c>
      <c r="J88" s="740">
        <v>5</v>
      </c>
    </row>
    <row r="89" spans="1:10" s="94" customFormat="1" ht="18.75" x14ac:dyDescent="0.25">
      <c r="A89" s="917"/>
      <c r="B89" s="782"/>
      <c r="C89" s="796"/>
      <c r="D89" s="95" t="s">
        <v>5412</v>
      </c>
      <c r="E89" s="95"/>
      <c r="F89" s="88" t="s">
        <v>5378</v>
      </c>
      <c r="G89" s="88" t="s">
        <v>5378</v>
      </c>
      <c r="H89" s="741">
        <v>1332</v>
      </c>
      <c r="I89" s="429">
        <v>738</v>
      </c>
      <c r="J89" s="429">
        <v>358</v>
      </c>
    </row>
    <row r="90" spans="1:10" s="94" customFormat="1" ht="18.75" x14ac:dyDescent="0.25">
      <c r="A90" s="917"/>
      <c r="B90" s="782"/>
      <c r="C90" s="794" t="s">
        <v>2549</v>
      </c>
      <c r="D90" s="895" t="s">
        <v>2078</v>
      </c>
      <c r="E90" s="896"/>
      <c r="F90" s="895" t="s">
        <v>5378</v>
      </c>
      <c r="G90" s="895" t="s">
        <v>5378</v>
      </c>
      <c r="H90" s="899">
        <v>4941</v>
      </c>
      <c r="I90" s="898">
        <v>20497</v>
      </c>
      <c r="J90" s="898">
        <v>2579</v>
      </c>
    </row>
    <row r="91" spans="1:10" s="94" customFormat="1" ht="68.25" customHeight="1" x14ac:dyDescent="0.25">
      <c r="A91" s="917"/>
      <c r="B91" s="782"/>
      <c r="C91" s="796"/>
      <c r="D91" s="796"/>
      <c r="E91" s="897"/>
      <c r="F91" s="796"/>
      <c r="G91" s="796"/>
      <c r="H91" s="900"/>
      <c r="I91" s="898"/>
      <c r="J91" s="898"/>
    </row>
    <row r="92" spans="1:10" s="94" customFormat="1" ht="56.25" x14ac:dyDescent="0.25">
      <c r="A92" s="917"/>
      <c r="B92" s="782"/>
      <c r="C92" s="183" t="s">
        <v>2093</v>
      </c>
      <c r="D92" s="88" t="s">
        <v>2078</v>
      </c>
      <c r="E92" s="88"/>
      <c r="F92" s="88" t="s">
        <v>5378</v>
      </c>
      <c r="G92" s="88" t="s">
        <v>5378</v>
      </c>
      <c r="H92" s="741">
        <v>4941</v>
      </c>
      <c r="I92" s="429">
        <v>20497</v>
      </c>
      <c r="J92" s="429">
        <v>2579</v>
      </c>
    </row>
    <row r="93" spans="1:10" s="94" customFormat="1" ht="56.25" x14ac:dyDescent="0.25">
      <c r="A93" s="917"/>
      <c r="B93" s="782"/>
      <c r="C93" s="183" t="s">
        <v>2094</v>
      </c>
      <c r="D93" s="88" t="s">
        <v>2074</v>
      </c>
      <c r="E93" s="88" t="s">
        <v>1299</v>
      </c>
      <c r="F93" s="88" t="s">
        <v>4833</v>
      </c>
      <c r="G93" s="88" t="s">
        <v>4091</v>
      </c>
      <c r="H93" s="741"/>
      <c r="I93" s="429">
        <v>375</v>
      </c>
      <c r="J93" s="429"/>
    </row>
    <row r="94" spans="1:10" s="94" customFormat="1" ht="393.75" customHeight="1" x14ac:dyDescent="0.25">
      <c r="A94" s="917"/>
      <c r="B94" s="782"/>
      <c r="C94" s="183" t="s">
        <v>2542</v>
      </c>
      <c r="D94" s="88" t="s">
        <v>383</v>
      </c>
      <c r="E94" s="88" t="s">
        <v>5135</v>
      </c>
      <c r="F94" s="88" t="s">
        <v>5137</v>
      </c>
      <c r="G94" s="88" t="s">
        <v>5136</v>
      </c>
      <c r="H94" s="213"/>
      <c r="I94" s="901"/>
      <c r="J94" s="902"/>
    </row>
    <row r="95" spans="1:10" s="94" customFormat="1" ht="393.75" customHeight="1" x14ac:dyDescent="0.25">
      <c r="A95" s="917"/>
      <c r="B95" s="782"/>
      <c r="C95" s="183" t="s">
        <v>2550</v>
      </c>
      <c r="D95" s="88" t="s">
        <v>383</v>
      </c>
      <c r="E95" s="88" t="s">
        <v>5135</v>
      </c>
      <c r="F95" s="88" t="s">
        <v>5137</v>
      </c>
      <c r="G95" s="88" t="s">
        <v>5136</v>
      </c>
      <c r="H95" s="213"/>
      <c r="I95" s="901"/>
      <c r="J95" s="902"/>
    </row>
    <row r="96" spans="1:10" s="94" customFormat="1" ht="393.75" customHeight="1" x14ac:dyDescent="0.25">
      <c r="A96" s="917"/>
      <c r="B96" s="782"/>
      <c r="C96" s="373" t="s">
        <v>2095</v>
      </c>
      <c r="D96" s="88" t="s">
        <v>383</v>
      </c>
      <c r="E96" s="88" t="s">
        <v>5135</v>
      </c>
      <c r="F96" s="88" t="s">
        <v>5137</v>
      </c>
      <c r="G96" s="88" t="s">
        <v>5136</v>
      </c>
      <c r="H96" s="213"/>
      <c r="I96" s="901"/>
      <c r="J96" s="902"/>
    </row>
    <row r="97" spans="1:18" s="94" customFormat="1" ht="56.25" x14ac:dyDescent="0.25">
      <c r="A97" s="917"/>
      <c r="B97" s="782"/>
      <c r="C97" s="911" t="s">
        <v>2096</v>
      </c>
      <c r="D97" s="88" t="s">
        <v>382</v>
      </c>
      <c r="E97" s="88" t="s">
        <v>1299</v>
      </c>
      <c r="F97" s="88" t="s">
        <v>4833</v>
      </c>
      <c r="G97" s="389" t="s">
        <v>4091</v>
      </c>
      <c r="H97" s="742"/>
      <c r="I97" s="901"/>
      <c r="J97" s="902"/>
    </row>
    <row r="98" spans="1:18" s="94" customFormat="1" ht="56.25" x14ac:dyDescent="0.25">
      <c r="A98" s="922"/>
      <c r="B98" s="924"/>
      <c r="C98" s="913"/>
      <c r="D98" s="88" t="s">
        <v>3807</v>
      </c>
      <c r="E98" s="393" t="s">
        <v>4092</v>
      </c>
      <c r="F98" s="88" t="s">
        <v>3808</v>
      </c>
      <c r="G98" s="88" t="s">
        <v>4093</v>
      </c>
      <c r="H98" s="213"/>
      <c r="I98" s="901"/>
      <c r="J98" s="902"/>
      <c r="K98" s="97"/>
      <c r="L98" s="97"/>
      <c r="M98" s="97"/>
      <c r="R98" s="97"/>
    </row>
    <row r="99" spans="1:18" s="94" customFormat="1" ht="19.5" customHeight="1" x14ac:dyDescent="0.25">
      <c r="A99" s="116"/>
      <c r="B99" s="116"/>
      <c r="C99" s="117"/>
      <c r="D99" s="117"/>
      <c r="E99" s="117"/>
      <c r="F99" s="117"/>
      <c r="G99" s="117"/>
      <c r="H99" s="117"/>
      <c r="J99" s="97"/>
      <c r="K99" s="97"/>
      <c r="L99" s="97"/>
      <c r="M99" s="97"/>
      <c r="R99" s="97"/>
    </row>
    <row r="100" spans="1:18" ht="15.75" x14ac:dyDescent="0.25">
      <c r="A100" s="840"/>
      <c r="B100" s="840"/>
      <c r="C100" s="90"/>
      <c r="D100" s="214"/>
      <c r="E100" s="149"/>
      <c r="F100" s="91"/>
      <c r="G100" s="93"/>
      <c r="H100" s="93"/>
      <c r="J100" s="20"/>
      <c r="K100" s="20"/>
      <c r="L100" s="18"/>
      <c r="M100" s="17"/>
      <c r="R100" s="20"/>
    </row>
    <row r="101" spans="1:18" ht="15.75" x14ac:dyDescent="0.25">
      <c r="A101" s="840" t="s">
        <v>37</v>
      </c>
      <c r="B101" s="840"/>
      <c r="C101" s="77" t="s">
        <v>1299</v>
      </c>
      <c r="D101" s="214"/>
      <c r="E101" s="339"/>
      <c r="F101" s="91"/>
      <c r="G101" s="92"/>
      <c r="H101" s="93"/>
      <c r="J101" s="18"/>
      <c r="K101" s="18"/>
      <c r="L101" s="21"/>
      <c r="M101" s="17"/>
      <c r="R101" s="18"/>
    </row>
    <row r="102" spans="1:18" s="134" customFormat="1" ht="12.75" x14ac:dyDescent="0.2">
      <c r="A102" s="920"/>
      <c r="B102" s="920"/>
      <c r="C102" s="126" t="s">
        <v>56</v>
      </c>
      <c r="D102" s="215"/>
      <c r="E102" s="340"/>
      <c r="F102" s="132"/>
      <c r="G102" s="133" t="s">
        <v>36</v>
      </c>
      <c r="H102" s="133"/>
      <c r="J102" s="122"/>
      <c r="K102" s="122"/>
      <c r="L102" s="42"/>
      <c r="M102" s="22"/>
      <c r="R102" s="122"/>
    </row>
    <row r="103" spans="1:18" ht="15.75" x14ac:dyDescent="0.25">
      <c r="A103" s="109"/>
      <c r="B103" s="109"/>
      <c r="C103" s="93"/>
      <c r="D103" s="216"/>
      <c r="E103" s="161"/>
      <c r="F103" s="91"/>
      <c r="G103" s="93"/>
      <c r="H103" s="93"/>
      <c r="J103" s="20"/>
      <c r="K103" s="20"/>
      <c r="L103" s="21"/>
      <c r="M103" s="66"/>
      <c r="R103" s="20"/>
    </row>
    <row r="104" spans="1:18" ht="15.75" x14ac:dyDescent="0.25">
      <c r="A104" s="840" t="s">
        <v>32</v>
      </c>
      <c r="B104" s="840"/>
      <c r="C104" s="192" t="s">
        <v>4548</v>
      </c>
      <c r="D104" s="217" t="s">
        <v>3552</v>
      </c>
      <c r="E104" s="217"/>
      <c r="F104" s="91"/>
      <c r="G104" s="73"/>
      <c r="H104" s="743"/>
      <c r="J104" s="21"/>
      <c r="K104" s="21"/>
      <c r="L104" s="18"/>
      <c r="M104" s="19"/>
      <c r="R104" s="21"/>
    </row>
    <row r="105" spans="1:18" ht="15.75" x14ac:dyDescent="0.25">
      <c r="A105" s="71" t="s">
        <v>33</v>
      </c>
      <c r="B105" s="71"/>
      <c r="C105" s="126" t="s">
        <v>40</v>
      </c>
      <c r="D105" s="215" t="s">
        <v>42</v>
      </c>
      <c r="E105" s="159"/>
      <c r="F105" s="131"/>
      <c r="G105" s="126" t="s">
        <v>36</v>
      </c>
      <c r="H105" s="133"/>
      <c r="J105" s="20"/>
      <c r="K105" s="20"/>
      <c r="L105" s="21"/>
      <c r="M105" s="17"/>
      <c r="R105" s="20"/>
    </row>
    <row r="106" spans="1:18" ht="15.75" x14ac:dyDescent="0.25">
      <c r="A106" s="71" t="s">
        <v>43</v>
      </c>
      <c r="B106" s="71"/>
      <c r="C106" s="78" t="s">
        <v>4549</v>
      </c>
      <c r="F106" s="562">
        <v>44223</v>
      </c>
      <c r="G106" s="79"/>
      <c r="H106" s="79"/>
    </row>
    <row r="107" spans="1:18" x14ac:dyDescent="0.25">
      <c r="A107" s="7"/>
      <c r="C107" s="135" t="s">
        <v>45</v>
      </c>
      <c r="D107" s="219"/>
      <c r="E107" s="219"/>
      <c r="F107" s="127" t="s">
        <v>46</v>
      </c>
      <c r="G107" s="133"/>
      <c r="H107" s="133"/>
    </row>
  </sheetData>
  <mergeCells count="71">
    <mergeCell ref="I77:J77"/>
    <mergeCell ref="I75:J75"/>
    <mergeCell ref="I74:J74"/>
    <mergeCell ref="I95:J95"/>
    <mergeCell ref="I94:J94"/>
    <mergeCell ref="I82:J82"/>
    <mergeCell ref="I81:J81"/>
    <mergeCell ref="I80:J80"/>
    <mergeCell ref="I79:J79"/>
    <mergeCell ref="I78:J78"/>
    <mergeCell ref="J90:J91"/>
    <mergeCell ref="A104:B104"/>
    <mergeCell ref="C97:C98"/>
    <mergeCell ref="C70:C73"/>
    <mergeCell ref="C80:C84"/>
    <mergeCell ref="A101:B101"/>
    <mergeCell ref="C74:C79"/>
    <mergeCell ref="C86:C89"/>
    <mergeCell ref="C90:C91"/>
    <mergeCell ref="B66:B98"/>
    <mergeCell ref="A66:A98"/>
    <mergeCell ref="C66:C69"/>
    <mergeCell ref="C33:C35"/>
    <mergeCell ref="C9:C12"/>
    <mergeCell ref="A100:B100"/>
    <mergeCell ref="A102:B102"/>
    <mergeCell ref="A33:A47"/>
    <mergeCell ref="B33:B47"/>
    <mergeCell ref="C56:C59"/>
    <mergeCell ref="B48:B65"/>
    <mergeCell ref="A48:A65"/>
    <mergeCell ref="C48:C50"/>
    <mergeCell ref="C51:C54"/>
    <mergeCell ref="C20:C23"/>
    <mergeCell ref="C36:C39"/>
    <mergeCell ref="C25:C28"/>
    <mergeCell ref="C6:C8"/>
    <mergeCell ref="C13:C15"/>
    <mergeCell ref="C17:C19"/>
    <mergeCell ref="A6:A16"/>
    <mergeCell ref="B6:B16"/>
    <mergeCell ref="A17:A29"/>
    <mergeCell ref="B17:B29"/>
    <mergeCell ref="A2:J2"/>
    <mergeCell ref="A3:A4"/>
    <mergeCell ref="B3:B4"/>
    <mergeCell ref="C3:C4"/>
    <mergeCell ref="D3:G3"/>
    <mergeCell ref="H3:H4"/>
    <mergeCell ref="I96:J96"/>
    <mergeCell ref="I97:J97"/>
    <mergeCell ref="I98:J98"/>
    <mergeCell ref="I3:J3"/>
    <mergeCell ref="I45:J45"/>
    <mergeCell ref="I46:J46"/>
    <mergeCell ref="I47:J47"/>
    <mergeCell ref="I61:J61"/>
    <mergeCell ref="I62:J62"/>
    <mergeCell ref="I63:J63"/>
    <mergeCell ref="I64:J64"/>
    <mergeCell ref="I65:J65"/>
    <mergeCell ref="I85:J85"/>
    <mergeCell ref="I84:J84"/>
    <mergeCell ref="I83:J83"/>
    <mergeCell ref="I76:J76"/>
    <mergeCell ref="D90:D91"/>
    <mergeCell ref="E90:E91"/>
    <mergeCell ref="F90:F91"/>
    <mergeCell ref="G90:G91"/>
    <mergeCell ref="I90:I91"/>
    <mergeCell ref="H90:H91"/>
  </mergeCells>
  <printOptions horizontalCentered="1"/>
  <pageMargins left="0.59055118110236227" right="0.59055118110236227" top="1.1811023622047245" bottom="0.39370078740157483" header="0.31496062992125984" footer="0.31496062992125984"/>
  <pageSetup paperSize="9" scale="47" firstPageNumber="113" fitToHeight="0" orientation="landscape" useFirstPageNumber="1" r:id="rId1"/>
  <headerFooter scaleWithDoc="0">
    <oddHeader xml:space="preserve">&amp;C&amp;P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G371"/>
  <sheetViews>
    <sheetView view="pageBreakPreview" zoomScale="90" zoomScaleNormal="100" zoomScaleSheetLayoutView="90" workbookViewId="0">
      <selection activeCell="E370" sqref="E370:G370"/>
    </sheetView>
  </sheetViews>
  <sheetFormatPr defaultRowHeight="15" x14ac:dyDescent="0.25"/>
  <cols>
    <col min="1" max="1" width="9.140625" customWidth="1"/>
    <col min="2" max="2" width="26.5703125" style="344" customWidth="1"/>
    <col min="3" max="3" width="25.28515625" customWidth="1"/>
    <col min="4" max="4" width="19.85546875" customWidth="1"/>
    <col min="5" max="5" width="25.28515625" style="344" customWidth="1"/>
    <col min="6" max="6" width="11.28515625" bestFit="1" customWidth="1"/>
  </cols>
  <sheetData>
    <row r="1" spans="1:7" s="351" customFormat="1" ht="15.75" x14ac:dyDescent="0.25">
      <c r="A1" s="948" t="s">
        <v>1476</v>
      </c>
      <c r="B1" s="948"/>
      <c r="C1" s="948"/>
      <c r="D1" s="948"/>
      <c r="E1" s="948"/>
      <c r="F1" s="948"/>
    </row>
    <row r="2" spans="1:7" s="351" customFormat="1" ht="15.75" x14ac:dyDescent="0.25">
      <c r="A2" s="525"/>
      <c r="B2" s="525"/>
      <c r="C2" s="525"/>
      <c r="D2" s="525"/>
      <c r="E2" s="525"/>
      <c r="F2" s="525"/>
    </row>
    <row r="3" spans="1:7" s="351" customFormat="1" ht="36.75" customHeight="1" x14ac:dyDescent="0.25">
      <c r="A3" s="949" t="s">
        <v>1477</v>
      </c>
      <c r="B3" s="948"/>
      <c r="C3" s="948"/>
      <c r="D3" s="948"/>
      <c r="E3" s="948"/>
      <c r="F3" s="948"/>
    </row>
    <row r="4" spans="1:7" s="351" customFormat="1" ht="395.25" customHeight="1" x14ac:dyDescent="0.25">
      <c r="A4" s="958" t="s">
        <v>4804</v>
      </c>
      <c r="B4" s="958"/>
      <c r="C4" s="958"/>
      <c r="D4" s="958"/>
      <c r="E4" s="958"/>
      <c r="F4" s="958"/>
      <c r="G4" s="425"/>
    </row>
    <row r="5" spans="1:7" ht="33" customHeight="1" x14ac:dyDescent="0.25">
      <c r="A5" s="950" t="s">
        <v>2111</v>
      </c>
      <c r="B5" s="950"/>
      <c r="C5" s="950"/>
      <c r="D5" s="950"/>
      <c r="E5" s="950"/>
      <c r="F5" s="950"/>
    </row>
    <row r="6" spans="1:7" ht="15.75" x14ac:dyDescent="0.25">
      <c r="A6" s="207"/>
      <c r="B6" s="207"/>
      <c r="C6" s="207"/>
      <c r="D6" s="207"/>
      <c r="E6" s="207"/>
      <c r="F6" s="207"/>
    </row>
    <row r="7" spans="1:7" ht="99.75" customHeight="1" x14ac:dyDescent="0.25">
      <c r="A7" s="274" t="s">
        <v>1478</v>
      </c>
      <c r="B7" s="274" t="s">
        <v>1479</v>
      </c>
      <c r="C7" s="274" t="s">
        <v>1480</v>
      </c>
      <c r="D7" s="274" t="s">
        <v>1</v>
      </c>
      <c r="E7" s="274" t="s">
        <v>1481</v>
      </c>
      <c r="F7" s="274" t="s">
        <v>22</v>
      </c>
    </row>
    <row r="8" spans="1:7" s="63" customFormat="1" ht="16.5" customHeight="1" x14ac:dyDescent="0.25">
      <c r="A8" s="275">
        <v>1</v>
      </c>
      <c r="B8" s="275">
        <v>2</v>
      </c>
      <c r="C8" s="275">
        <v>3</v>
      </c>
      <c r="D8" s="275">
        <v>4</v>
      </c>
      <c r="E8" s="275">
        <v>5</v>
      </c>
      <c r="F8" s="275">
        <v>6</v>
      </c>
    </row>
    <row r="9" spans="1:7" s="351" customFormat="1" ht="15.75" x14ac:dyDescent="0.25">
      <c r="A9" s="951" t="s">
        <v>1482</v>
      </c>
      <c r="B9" s="952"/>
      <c r="C9" s="952"/>
      <c r="D9" s="952"/>
      <c r="E9" s="952"/>
      <c r="F9" s="953"/>
    </row>
    <row r="10" spans="1:7" s="351" customFormat="1" ht="25.5" x14ac:dyDescent="0.25">
      <c r="A10" s="395">
        <v>1</v>
      </c>
      <c r="B10" s="396" t="s">
        <v>1483</v>
      </c>
      <c r="C10" s="396" t="s">
        <v>2117</v>
      </c>
      <c r="D10" s="397" t="s">
        <v>1484</v>
      </c>
      <c r="E10" s="398" t="s">
        <v>2112</v>
      </c>
      <c r="F10" s="399"/>
    </row>
    <row r="11" spans="1:7" s="351" customFormat="1" ht="31.5" customHeight="1" x14ac:dyDescent="0.25">
      <c r="A11" s="395">
        <v>2</v>
      </c>
      <c r="B11" s="396" t="s">
        <v>1485</v>
      </c>
      <c r="C11" s="396" t="s">
        <v>2118</v>
      </c>
      <c r="D11" s="397" t="s">
        <v>2116</v>
      </c>
      <c r="E11" s="398" t="s">
        <v>2113</v>
      </c>
      <c r="F11" s="399"/>
    </row>
    <row r="12" spans="1:7" s="351" customFormat="1" ht="38.25" x14ac:dyDescent="0.25">
      <c r="A12" s="395">
        <v>3</v>
      </c>
      <c r="B12" s="396" t="s">
        <v>1486</v>
      </c>
      <c r="C12" s="396" t="s">
        <v>2119</v>
      </c>
      <c r="D12" s="395" t="s">
        <v>1488</v>
      </c>
      <c r="E12" s="396" t="s">
        <v>2114</v>
      </c>
      <c r="F12" s="395"/>
    </row>
    <row r="13" spans="1:7" s="351" customFormat="1" x14ac:dyDescent="0.25">
      <c r="A13" s="395">
        <v>4</v>
      </c>
      <c r="B13" s="396" t="s">
        <v>1489</v>
      </c>
      <c r="C13" s="396" t="s">
        <v>2120</v>
      </c>
      <c r="D13" s="395"/>
      <c r="E13" s="396" t="s">
        <v>1489</v>
      </c>
      <c r="F13" s="395"/>
    </row>
    <row r="14" spans="1:7" s="351" customFormat="1" ht="38.25" x14ac:dyDescent="0.25">
      <c r="A14" s="395">
        <v>5</v>
      </c>
      <c r="B14" s="396" t="s">
        <v>1490</v>
      </c>
      <c r="C14" s="396" t="s">
        <v>2121</v>
      </c>
      <c r="D14" s="395" t="s">
        <v>2551</v>
      </c>
      <c r="E14" s="396" t="s">
        <v>2115</v>
      </c>
      <c r="F14" s="395"/>
    </row>
    <row r="15" spans="1:7" s="351" customFormat="1" ht="15.75" x14ac:dyDescent="0.25">
      <c r="A15" s="954" t="s">
        <v>1491</v>
      </c>
      <c r="B15" s="952"/>
      <c r="C15" s="952"/>
      <c r="D15" s="952"/>
      <c r="E15" s="952"/>
      <c r="F15" s="955"/>
    </row>
    <row r="16" spans="1:7" s="351" customFormat="1" ht="38.25" x14ac:dyDescent="0.25">
      <c r="A16" s="395">
        <v>1</v>
      </c>
      <c r="B16" s="396" t="s">
        <v>3817</v>
      </c>
      <c r="C16" s="396" t="s">
        <v>2124</v>
      </c>
      <c r="D16" s="400" t="s">
        <v>2552</v>
      </c>
      <c r="E16" s="398" t="s">
        <v>4393</v>
      </c>
      <c r="F16" s="395"/>
    </row>
    <row r="17" spans="1:6" s="351" customFormat="1" ht="25.5" x14ac:dyDescent="0.25">
      <c r="A17" s="395">
        <v>2</v>
      </c>
      <c r="B17" s="396" t="s">
        <v>3818</v>
      </c>
      <c r="C17" s="396" t="s">
        <v>2125</v>
      </c>
      <c r="D17" s="400" t="s">
        <v>2553</v>
      </c>
      <c r="E17" s="398" t="s">
        <v>2122</v>
      </c>
      <c r="F17" s="395"/>
    </row>
    <row r="18" spans="1:6" s="351" customFormat="1" ht="25.5" x14ac:dyDescent="0.25">
      <c r="A18" s="395">
        <v>3</v>
      </c>
      <c r="B18" s="396" t="s">
        <v>1492</v>
      </c>
      <c r="C18" s="398" t="s">
        <v>1739</v>
      </c>
      <c r="D18" s="400" t="s">
        <v>2554</v>
      </c>
      <c r="E18" s="398" t="s">
        <v>2123</v>
      </c>
      <c r="F18" s="395"/>
    </row>
    <row r="19" spans="1:6" s="351" customFormat="1" ht="52.5" customHeight="1" x14ac:dyDescent="0.25">
      <c r="A19" s="401">
        <v>4</v>
      </c>
      <c r="B19" s="402" t="s">
        <v>3819</v>
      </c>
      <c r="C19" s="402" t="s">
        <v>2124</v>
      </c>
      <c r="D19" s="403">
        <v>89226623088</v>
      </c>
      <c r="E19" s="402" t="s">
        <v>3821</v>
      </c>
      <c r="F19" s="401"/>
    </row>
    <row r="20" spans="1:6" s="351" customFormat="1" ht="15.75" x14ac:dyDescent="0.25">
      <c r="A20" s="934" t="s">
        <v>1493</v>
      </c>
      <c r="B20" s="934"/>
      <c r="C20" s="934"/>
      <c r="D20" s="934"/>
      <c r="E20" s="934"/>
      <c r="F20" s="934"/>
    </row>
    <row r="21" spans="1:6" s="351" customFormat="1" ht="25.5" x14ac:dyDescent="0.25">
      <c r="A21" s="404">
        <v>1</v>
      </c>
      <c r="B21" s="396" t="s">
        <v>1494</v>
      </c>
      <c r="C21" s="405" t="s">
        <v>2117</v>
      </c>
      <c r="D21" s="404" t="s">
        <v>2555</v>
      </c>
      <c r="E21" s="396" t="s">
        <v>1495</v>
      </c>
      <c r="F21" s="404"/>
    </row>
    <row r="22" spans="1:6" s="351" customFormat="1" ht="25.5" x14ac:dyDescent="0.25">
      <c r="A22" s="404">
        <v>2</v>
      </c>
      <c r="B22" s="396" t="s">
        <v>1496</v>
      </c>
      <c r="C22" s="405" t="s">
        <v>2117</v>
      </c>
      <c r="D22" s="404" t="s">
        <v>2556</v>
      </c>
      <c r="E22" s="396" t="s">
        <v>4394</v>
      </c>
      <c r="F22" s="404"/>
    </row>
    <row r="23" spans="1:6" s="351" customFormat="1" x14ac:dyDescent="0.25">
      <c r="A23" s="404">
        <v>3</v>
      </c>
      <c r="B23" s="396" t="s">
        <v>1497</v>
      </c>
      <c r="C23" s="405" t="s">
        <v>2118</v>
      </c>
      <c r="D23" s="404" t="s">
        <v>2557</v>
      </c>
      <c r="E23" s="396" t="s">
        <v>1498</v>
      </c>
      <c r="F23" s="404"/>
    </row>
    <row r="24" spans="1:6" s="351" customFormat="1" x14ac:dyDescent="0.25">
      <c r="A24" s="404">
        <v>4</v>
      </c>
      <c r="B24" s="396" t="s">
        <v>1499</v>
      </c>
      <c r="C24" s="405" t="s">
        <v>2118</v>
      </c>
      <c r="D24" s="404" t="s">
        <v>2558</v>
      </c>
      <c r="E24" s="396" t="s">
        <v>1500</v>
      </c>
      <c r="F24" s="404"/>
    </row>
    <row r="25" spans="1:6" s="351" customFormat="1" ht="51" x14ac:dyDescent="0.25">
      <c r="A25" s="404">
        <v>5</v>
      </c>
      <c r="B25" s="396" t="s">
        <v>1501</v>
      </c>
      <c r="C25" s="405" t="s">
        <v>2128</v>
      </c>
      <c r="D25" s="404" t="s">
        <v>2559</v>
      </c>
      <c r="E25" s="396" t="s">
        <v>3584</v>
      </c>
      <c r="F25" s="404"/>
    </row>
    <row r="26" spans="1:6" s="351" customFormat="1" ht="51" x14ac:dyDescent="0.25">
      <c r="A26" s="404">
        <v>6</v>
      </c>
      <c r="B26" s="396" t="s">
        <v>1502</v>
      </c>
      <c r="C26" s="405" t="s">
        <v>2128</v>
      </c>
      <c r="D26" s="404" t="s">
        <v>2560</v>
      </c>
      <c r="E26" s="396" t="s">
        <v>5287</v>
      </c>
      <c r="F26" s="404"/>
    </row>
    <row r="27" spans="1:6" s="351" customFormat="1" x14ac:dyDescent="0.25">
      <c r="A27" s="404">
        <v>7</v>
      </c>
      <c r="B27" s="396" t="s">
        <v>1489</v>
      </c>
      <c r="C27" s="405" t="s">
        <v>2120</v>
      </c>
      <c r="D27" s="404"/>
      <c r="E27" s="396" t="s">
        <v>1489</v>
      </c>
      <c r="F27" s="404"/>
    </row>
    <row r="28" spans="1:6" s="351" customFormat="1" ht="25.5" x14ac:dyDescent="0.25">
      <c r="A28" s="404">
        <v>8</v>
      </c>
      <c r="B28" s="396" t="s">
        <v>1503</v>
      </c>
      <c r="C28" s="405" t="s">
        <v>2127</v>
      </c>
      <c r="D28" s="404" t="s">
        <v>2561</v>
      </c>
      <c r="E28" s="396" t="s">
        <v>2126</v>
      </c>
      <c r="F28" s="404"/>
    </row>
    <row r="29" spans="1:6" s="351" customFormat="1" ht="25.5" x14ac:dyDescent="0.25">
      <c r="A29" s="404">
        <v>9</v>
      </c>
      <c r="B29" s="396" t="s">
        <v>1505</v>
      </c>
      <c r="C29" s="405" t="s">
        <v>2127</v>
      </c>
      <c r="D29" s="404" t="s">
        <v>2562</v>
      </c>
      <c r="E29" s="396" t="s">
        <v>1506</v>
      </c>
      <c r="F29" s="404"/>
    </row>
    <row r="30" spans="1:6" s="351" customFormat="1" ht="25.5" customHeight="1" x14ac:dyDescent="0.25">
      <c r="A30" s="956">
        <v>10</v>
      </c>
      <c r="B30" s="931" t="s">
        <v>1507</v>
      </c>
      <c r="C30" s="957" t="s">
        <v>2121</v>
      </c>
      <c r="D30" s="956" t="s">
        <v>2563</v>
      </c>
      <c r="E30" s="940" t="s">
        <v>5288</v>
      </c>
      <c r="F30" s="956"/>
    </row>
    <row r="31" spans="1:6" s="351" customFormat="1" ht="13.5" customHeight="1" x14ac:dyDescent="0.25">
      <c r="A31" s="956"/>
      <c r="B31" s="931"/>
      <c r="C31" s="957"/>
      <c r="D31" s="956"/>
      <c r="E31" s="942"/>
      <c r="F31" s="956"/>
    </row>
    <row r="32" spans="1:6" s="351" customFormat="1" ht="15.75" x14ac:dyDescent="0.25">
      <c r="A32" s="934" t="s">
        <v>1509</v>
      </c>
      <c r="B32" s="934"/>
      <c r="C32" s="934"/>
      <c r="D32" s="934"/>
      <c r="E32" s="934"/>
      <c r="F32" s="934"/>
    </row>
    <row r="33" spans="1:6" s="351" customFormat="1" ht="51" x14ac:dyDescent="0.25">
      <c r="A33" s="395">
        <v>1</v>
      </c>
      <c r="B33" s="396" t="s">
        <v>2564</v>
      </c>
      <c r="C33" s="396" t="s">
        <v>2129</v>
      </c>
      <c r="D33" s="395" t="s">
        <v>2134</v>
      </c>
      <c r="E33" s="396" t="s">
        <v>5289</v>
      </c>
      <c r="F33" s="395"/>
    </row>
    <row r="34" spans="1:6" s="351" customFormat="1" ht="65.25" customHeight="1" x14ac:dyDescent="0.25">
      <c r="A34" s="395">
        <v>2</v>
      </c>
      <c r="B34" s="396" t="s">
        <v>1510</v>
      </c>
      <c r="C34" s="396" t="s">
        <v>2130</v>
      </c>
      <c r="D34" s="395" t="s">
        <v>2135</v>
      </c>
      <c r="E34" s="396" t="s">
        <v>5290</v>
      </c>
      <c r="F34" s="395"/>
    </row>
    <row r="35" spans="1:6" s="351" customFormat="1" ht="76.5" x14ac:dyDescent="0.25">
      <c r="A35" s="395">
        <v>3</v>
      </c>
      <c r="B35" s="396" t="s">
        <v>1511</v>
      </c>
      <c r="C35" s="396" t="s">
        <v>2131</v>
      </c>
      <c r="D35" s="395" t="s">
        <v>2136</v>
      </c>
      <c r="E35" s="396" t="s">
        <v>4395</v>
      </c>
      <c r="F35" s="395"/>
    </row>
    <row r="36" spans="1:6" s="351" customFormat="1" ht="76.5" x14ac:dyDescent="0.25">
      <c r="A36" s="395">
        <v>4</v>
      </c>
      <c r="B36" s="396" t="s">
        <v>1512</v>
      </c>
      <c r="C36" s="396" t="s">
        <v>2133</v>
      </c>
      <c r="D36" s="395" t="s">
        <v>2145</v>
      </c>
      <c r="E36" s="396" t="s">
        <v>5291</v>
      </c>
      <c r="F36" s="395"/>
    </row>
    <row r="37" spans="1:6" s="351" customFormat="1" ht="25.5" x14ac:dyDescent="0.25">
      <c r="A37" s="395">
        <v>5</v>
      </c>
      <c r="B37" s="396" t="s">
        <v>1513</v>
      </c>
      <c r="C37" s="396" t="s">
        <v>2117</v>
      </c>
      <c r="D37" s="395" t="s">
        <v>2137</v>
      </c>
      <c r="E37" s="396" t="s">
        <v>4396</v>
      </c>
      <c r="F37" s="395"/>
    </row>
    <row r="38" spans="1:6" s="351" customFormat="1" ht="25.5" x14ac:dyDescent="0.25">
      <c r="A38" s="395">
        <v>6</v>
      </c>
      <c r="B38" s="396" t="s">
        <v>1514</v>
      </c>
      <c r="C38" s="396" t="s">
        <v>2118</v>
      </c>
      <c r="D38" s="395" t="s">
        <v>2138</v>
      </c>
      <c r="E38" s="396" t="s">
        <v>2139</v>
      </c>
      <c r="F38" s="395"/>
    </row>
    <row r="39" spans="1:6" s="351" customFormat="1" ht="15.75" x14ac:dyDescent="0.25">
      <c r="A39" s="934" t="s">
        <v>2140</v>
      </c>
      <c r="B39" s="934"/>
      <c r="C39" s="934"/>
      <c r="D39" s="934"/>
      <c r="E39" s="934"/>
      <c r="F39" s="934"/>
    </row>
    <row r="40" spans="1:6" s="351" customFormat="1" ht="25.5" x14ac:dyDescent="0.25">
      <c r="A40" s="395">
        <v>1</v>
      </c>
      <c r="B40" s="396" t="s">
        <v>1515</v>
      </c>
      <c r="C40" s="396" t="s">
        <v>2117</v>
      </c>
      <c r="D40" s="395" t="s">
        <v>2146</v>
      </c>
      <c r="E40" s="396" t="s">
        <v>5292</v>
      </c>
      <c r="F40" s="395"/>
    </row>
    <row r="41" spans="1:6" s="351" customFormat="1" x14ac:dyDescent="0.25">
      <c r="A41" s="395">
        <v>2</v>
      </c>
      <c r="B41" s="396" t="s">
        <v>1516</v>
      </c>
      <c r="C41" s="396" t="s">
        <v>2118</v>
      </c>
      <c r="D41" s="395" t="s">
        <v>2147</v>
      </c>
      <c r="E41" s="396" t="s">
        <v>4397</v>
      </c>
      <c r="F41" s="395"/>
    </row>
    <row r="42" spans="1:6" s="351" customFormat="1" ht="51" x14ac:dyDescent="0.25">
      <c r="A42" s="395">
        <v>3</v>
      </c>
      <c r="B42" s="396" t="s">
        <v>1489</v>
      </c>
      <c r="C42" s="396" t="s">
        <v>2141</v>
      </c>
      <c r="D42" s="395"/>
      <c r="E42" s="396" t="s">
        <v>2168</v>
      </c>
      <c r="F42" s="395"/>
    </row>
    <row r="43" spans="1:6" s="351" customFormat="1" ht="38.25" x14ac:dyDescent="0.25">
      <c r="A43" s="395">
        <v>4</v>
      </c>
      <c r="B43" s="396" t="s">
        <v>1517</v>
      </c>
      <c r="C43" s="396" t="s">
        <v>2121</v>
      </c>
      <c r="D43" s="395" t="s">
        <v>2565</v>
      </c>
      <c r="E43" s="396" t="s">
        <v>4398</v>
      </c>
      <c r="F43" s="395"/>
    </row>
    <row r="44" spans="1:6" s="351" customFormat="1" ht="38.25" x14ac:dyDescent="0.25">
      <c r="A44" s="395">
        <v>5</v>
      </c>
      <c r="B44" s="396" t="s">
        <v>1518</v>
      </c>
      <c r="C44" s="396" t="s">
        <v>2142</v>
      </c>
      <c r="D44" s="395" t="s">
        <v>2148</v>
      </c>
      <c r="E44" s="396" t="s">
        <v>2150</v>
      </c>
      <c r="F44" s="395"/>
    </row>
    <row r="45" spans="1:6" s="351" customFormat="1" ht="38.25" x14ac:dyDescent="0.25">
      <c r="A45" s="395">
        <v>6</v>
      </c>
      <c r="B45" s="396" t="s">
        <v>1519</v>
      </c>
      <c r="C45" s="396" t="s">
        <v>2143</v>
      </c>
      <c r="D45" s="395" t="s">
        <v>2566</v>
      </c>
      <c r="E45" s="396" t="s">
        <v>3585</v>
      </c>
      <c r="F45" s="395"/>
    </row>
    <row r="46" spans="1:6" s="351" customFormat="1" ht="51" x14ac:dyDescent="0.25">
      <c r="A46" s="395">
        <v>7</v>
      </c>
      <c r="B46" s="396" t="s">
        <v>3586</v>
      </c>
      <c r="C46" s="396" t="s">
        <v>2144</v>
      </c>
      <c r="D46" s="395" t="s">
        <v>2149</v>
      </c>
      <c r="E46" s="396" t="s">
        <v>5293</v>
      </c>
      <c r="F46" s="395"/>
    </row>
    <row r="47" spans="1:6" s="351" customFormat="1" ht="15.75" x14ac:dyDescent="0.25">
      <c r="A47" s="934" t="s">
        <v>1520</v>
      </c>
      <c r="B47" s="934"/>
      <c r="C47" s="934"/>
      <c r="D47" s="934"/>
      <c r="E47" s="934"/>
      <c r="F47" s="934"/>
    </row>
    <row r="48" spans="1:6" s="351" customFormat="1" ht="51" x14ac:dyDescent="0.25">
      <c r="A48" s="395">
        <v>1</v>
      </c>
      <c r="B48" s="396" t="s">
        <v>2156</v>
      </c>
      <c r="C48" s="396" t="s">
        <v>2153</v>
      </c>
      <c r="D48" s="395" t="s">
        <v>2152</v>
      </c>
      <c r="E48" s="396" t="s">
        <v>4409</v>
      </c>
      <c r="F48" s="395"/>
    </row>
    <row r="49" spans="1:6" s="351" customFormat="1" ht="25.5" x14ac:dyDescent="0.25">
      <c r="A49" s="395">
        <v>2</v>
      </c>
      <c r="B49" s="396" t="s">
        <v>2157</v>
      </c>
      <c r="C49" s="396" t="s">
        <v>2154</v>
      </c>
      <c r="D49" s="395" t="s">
        <v>2567</v>
      </c>
      <c r="E49" s="396" t="s">
        <v>1521</v>
      </c>
      <c r="F49" s="395"/>
    </row>
    <row r="50" spans="1:6" s="351" customFormat="1" ht="38.25" x14ac:dyDescent="0.25">
      <c r="A50" s="395">
        <v>3</v>
      </c>
      <c r="B50" s="396" t="s">
        <v>1522</v>
      </c>
      <c r="C50" s="396" t="s">
        <v>2155</v>
      </c>
      <c r="D50" s="395" t="s">
        <v>2151</v>
      </c>
      <c r="E50" s="396" t="s">
        <v>3587</v>
      </c>
      <c r="F50" s="395"/>
    </row>
    <row r="51" spans="1:6" s="351" customFormat="1" ht="15.75" x14ac:dyDescent="0.25">
      <c r="A51" s="934" t="s">
        <v>1388</v>
      </c>
      <c r="B51" s="934"/>
      <c r="C51" s="934"/>
      <c r="D51" s="934"/>
      <c r="E51" s="934"/>
      <c r="F51" s="934"/>
    </row>
    <row r="52" spans="1:6" s="351" customFormat="1" ht="25.5" x14ac:dyDescent="0.25">
      <c r="A52" s="395">
        <v>1</v>
      </c>
      <c r="B52" s="396" t="s">
        <v>1523</v>
      </c>
      <c r="C52" s="396" t="s">
        <v>2117</v>
      </c>
      <c r="D52" s="395" t="s">
        <v>2568</v>
      </c>
      <c r="E52" s="396" t="s">
        <v>3588</v>
      </c>
      <c r="F52" s="395"/>
    </row>
    <row r="53" spans="1:6" s="351" customFormat="1" ht="25.5" customHeight="1" x14ac:dyDescent="0.25">
      <c r="A53" s="395">
        <v>2</v>
      </c>
      <c r="B53" s="396" t="s">
        <v>3050</v>
      </c>
      <c r="C53" s="396" t="s">
        <v>2118</v>
      </c>
      <c r="D53" s="395" t="s">
        <v>1524</v>
      </c>
      <c r="E53" s="396" t="s">
        <v>2161</v>
      </c>
      <c r="F53" s="395"/>
    </row>
    <row r="54" spans="1:6" s="351" customFormat="1" ht="25.5" x14ac:dyDescent="0.25">
      <c r="A54" s="395">
        <v>3</v>
      </c>
      <c r="B54" s="396" t="s">
        <v>1525</v>
      </c>
      <c r="C54" s="396" t="s">
        <v>2119</v>
      </c>
      <c r="D54" s="395" t="s">
        <v>1526</v>
      </c>
      <c r="E54" s="396" t="s">
        <v>3589</v>
      </c>
      <c r="F54" s="395"/>
    </row>
    <row r="55" spans="1:6" s="351" customFormat="1" x14ac:dyDescent="0.25">
      <c r="A55" s="395">
        <v>4</v>
      </c>
      <c r="B55" s="396" t="s">
        <v>1527</v>
      </c>
      <c r="C55" s="396"/>
      <c r="D55" s="395" t="s">
        <v>1528</v>
      </c>
      <c r="E55" s="396" t="s">
        <v>2162</v>
      </c>
      <c r="F55" s="395"/>
    </row>
    <row r="56" spans="1:6" s="351" customFormat="1" ht="25.5" x14ac:dyDescent="0.25">
      <c r="A56" s="395">
        <v>5</v>
      </c>
      <c r="B56" s="396" t="s">
        <v>1529</v>
      </c>
      <c r="C56" s="396"/>
      <c r="D56" s="395" t="s">
        <v>1530</v>
      </c>
      <c r="E56" s="396" t="s">
        <v>2163</v>
      </c>
      <c r="F56" s="395"/>
    </row>
    <row r="57" spans="1:6" s="351" customFormat="1" ht="25.5" x14ac:dyDescent="0.25">
      <c r="A57" s="395">
        <v>6</v>
      </c>
      <c r="B57" s="396" t="s">
        <v>1531</v>
      </c>
      <c r="C57" s="396"/>
      <c r="D57" s="395" t="s">
        <v>1532</v>
      </c>
      <c r="E57" s="396" t="s">
        <v>2164</v>
      </c>
      <c r="F57" s="395"/>
    </row>
    <row r="58" spans="1:6" s="351" customFormat="1" x14ac:dyDescent="0.25">
      <c r="A58" s="395">
        <v>7</v>
      </c>
      <c r="B58" s="396" t="s">
        <v>1489</v>
      </c>
      <c r="C58" s="396" t="s">
        <v>2120</v>
      </c>
      <c r="D58" s="395"/>
      <c r="E58" s="396" t="s">
        <v>2168</v>
      </c>
      <c r="F58" s="395"/>
    </row>
    <row r="59" spans="1:6" s="351" customFormat="1" ht="38.25" x14ac:dyDescent="0.25">
      <c r="A59" s="395">
        <v>8</v>
      </c>
      <c r="B59" s="396" t="s">
        <v>1533</v>
      </c>
      <c r="C59" s="396" t="s">
        <v>2121</v>
      </c>
      <c r="D59" s="395" t="s">
        <v>2569</v>
      </c>
      <c r="E59" s="396" t="s">
        <v>4408</v>
      </c>
      <c r="F59" s="395"/>
    </row>
    <row r="60" spans="1:6" s="351" customFormat="1" ht="38.25" x14ac:dyDescent="0.25">
      <c r="A60" s="400">
        <v>9</v>
      </c>
      <c r="B60" s="398" t="s">
        <v>3820</v>
      </c>
      <c r="C60" s="398" t="s">
        <v>2158</v>
      </c>
      <c r="D60" s="400" t="s">
        <v>1534</v>
      </c>
      <c r="E60" s="398" t="s">
        <v>3590</v>
      </c>
      <c r="F60" s="400"/>
    </row>
    <row r="61" spans="1:6" s="351" customFormat="1" ht="25.5" x14ac:dyDescent="0.25">
      <c r="A61" s="395">
        <v>10</v>
      </c>
      <c r="B61" s="396" t="s">
        <v>4407</v>
      </c>
      <c r="C61" s="396" t="s">
        <v>2159</v>
      </c>
      <c r="D61" s="395"/>
      <c r="E61" s="396" t="s">
        <v>2274</v>
      </c>
      <c r="F61" s="406"/>
    </row>
    <row r="62" spans="1:6" s="351" customFormat="1" ht="25.5" x14ac:dyDescent="0.25">
      <c r="A62" s="400">
        <v>11</v>
      </c>
      <c r="B62" s="396" t="s">
        <v>1535</v>
      </c>
      <c r="C62" s="396" t="s">
        <v>2159</v>
      </c>
      <c r="D62" s="395" t="s">
        <v>2570</v>
      </c>
      <c r="E62" s="396" t="s">
        <v>4406</v>
      </c>
      <c r="F62" s="395"/>
    </row>
    <row r="63" spans="1:6" s="351" customFormat="1" ht="25.5" x14ac:dyDescent="0.25">
      <c r="A63" s="395">
        <v>12</v>
      </c>
      <c r="B63" s="396" t="s">
        <v>1536</v>
      </c>
      <c r="C63" s="396" t="s">
        <v>2160</v>
      </c>
      <c r="D63" s="395" t="s">
        <v>3051</v>
      </c>
      <c r="E63" s="396" t="s">
        <v>4405</v>
      </c>
      <c r="F63" s="395"/>
    </row>
    <row r="64" spans="1:6" s="351" customFormat="1" ht="25.5" x14ac:dyDescent="0.25">
      <c r="A64" s="400">
        <v>13</v>
      </c>
      <c r="B64" s="396" t="s">
        <v>1537</v>
      </c>
      <c r="C64" s="396" t="s">
        <v>2160</v>
      </c>
      <c r="D64" s="395" t="s">
        <v>3052</v>
      </c>
      <c r="E64" s="396" t="s">
        <v>4405</v>
      </c>
      <c r="F64" s="395"/>
    </row>
    <row r="65" spans="1:6" s="351" customFormat="1" ht="38.25" x14ac:dyDescent="0.25">
      <c r="A65" s="395">
        <v>14</v>
      </c>
      <c r="B65" s="396" t="s">
        <v>1538</v>
      </c>
      <c r="C65" s="396" t="s">
        <v>2160</v>
      </c>
      <c r="D65" s="395" t="s">
        <v>3053</v>
      </c>
      <c r="E65" s="396" t="s">
        <v>4404</v>
      </c>
      <c r="F65" s="395"/>
    </row>
    <row r="66" spans="1:6" s="351" customFormat="1" ht="25.5" x14ac:dyDescent="0.25">
      <c r="A66" s="400">
        <v>15</v>
      </c>
      <c r="B66" s="396" t="s">
        <v>1539</v>
      </c>
      <c r="C66" s="396" t="s">
        <v>2160</v>
      </c>
      <c r="D66" s="395" t="s">
        <v>3054</v>
      </c>
      <c r="E66" s="396" t="s">
        <v>4403</v>
      </c>
      <c r="F66" s="395"/>
    </row>
    <row r="67" spans="1:6" s="351" customFormat="1" ht="25.5" x14ac:dyDescent="0.25">
      <c r="A67" s="395">
        <v>16</v>
      </c>
      <c r="B67" s="396" t="s">
        <v>1540</v>
      </c>
      <c r="C67" s="396" t="s">
        <v>2160</v>
      </c>
      <c r="D67" s="395" t="s">
        <v>3055</v>
      </c>
      <c r="E67" s="396" t="s">
        <v>4402</v>
      </c>
      <c r="F67" s="395"/>
    </row>
    <row r="68" spans="1:6" s="351" customFormat="1" ht="25.5" x14ac:dyDescent="0.25">
      <c r="A68" s="400">
        <v>17</v>
      </c>
      <c r="B68" s="396" t="s">
        <v>1541</v>
      </c>
      <c r="C68" s="396" t="s">
        <v>2160</v>
      </c>
      <c r="D68" s="395" t="s">
        <v>3056</v>
      </c>
      <c r="E68" s="398" t="s">
        <v>4401</v>
      </c>
      <c r="F68" s="395"/>
    </row>
    <row r="69" spans="1:6" s="351" customFormat="1" ht="38.25" x14ac:dyDescent="0.25">
      <c r="A69" s="395">
        <v>18</v>
      </c>
      <c r="B69" s="396" t="s">
        <v>1542</v>
      </c>
      <c r="C69" s="396" t="s">
        <v>2160</v>
      </c>
      <c r="D69" s="395" t="s">
        <v>2571</v>
      </c>
      <c r="E69" s="396" t="s">
        <v>2165</v>
      </c>
      <c r="F69" s="395"/>
    </row>
    <row r="70" spans="1:6" s="351" customFormat="1" ht="38.25" x14ac:dyDescent="0.25">
      <c r="A70" s="400">
        <v>19</v>
      </c>
      <c r="B70" s="396" t="s">
        <v>1543</v>
      </c>
      <c r="C70" s="396" t="s">
        <v>2160</v>
      </c>
      <c r="D70" s="395" t="s">
        <v>2572</v>
      </c>
      <c r="E70" s="396" t="s">
        <v>2166</v>
      </c>
      <c r="F70" s="395"/>
    </row>
    <row r="71" spans="1:6" s="351" customFormat="1" ht="25.5" x14ac:dyDescent="0.25">
      <c r="A71" s="395">
        <v>20</v>
      </c>
      <c r="B71" s="396" t="s">
        <v>1544</v>
      </c>
      <c r="C71" s="396" t="s">
        <v>2160</v>
      </c>
      <c r="D71" s="395" t="s">
        <v>2573</v>
      </c>
      <c r="E71" s="396" t="s">
        <v>2167</v>
      </c>
      <c r="F71" s="395"/>
    </row>
    <row r="72" spans="1:6" s="351" customFormat="1" ht="25.5" x14ac:dyDescent="0.25">
      <c r="A72" s="400">
        <v>21</v>
      </c>
      <c r="B72" s="396" t="s">
        <v>1545</v>
      </c>
      <c r="C72" s="396" t="s">
        <v>2117</v>
      </c>
      <c r="D72" s="395" t="s">
        <v>1546</v>
      </c>
      <c r="E72" s="396" t="s">
        <v>4399</v>
      </c>
      <c r="F72" s="395"/>
    </row>
    <row r="73" spans="1:6" s="351" customFormat="1" x14ac:dyDescent="0.25">
      <c r="A73" s="395">
        <v>22</v>
      </c>
      <c r="B73" s="396" t="s">
        <v>1547</v>
      </c>
      <c r="C73" s="396" t="s">
        <v>2118</v>
      </c>
      <c r="D73" s="395" t="s">
        <v>1548</v>
      </c>
      <c r="E73" s="396" t="s">
        <v>4400</v>
      </c>
      <c r="F73" s="395"/>
    </row>
    <row r="74" spans="1:6" s="351" customFormat="1" ht="15.75" x14ac:dyDescent="0.25">
      <c r="A74" s="932" t="s">
        <v>1549</v>
      </c>
      <c r="B74" s="932"/>
      <c r="C74" s="932"/>
      <c r="D74" s="932"/>
      <c r="E74" s="932"/>
      <c r="F74" s="932"/>
    </row>
    <row r="75" spans="1:6" s="351" customFormat="1" ht="25.5" x14ac:dyDescent="0.25">
      <c r="A75" s="395">
        <v>1</v>
      </c>
      <c r="B75" s="396" t="s">
        <v>1550</v>
      </c>
      <c r="C75" s="396" t="s">
        <v>2117</v>
      </c>
      <c r="D75" s="395" t="s">
        <v>2173</v>
      </c>
      <c r="E75" s="396" t="s">
        <v>4410</v>
      </c>
      <c r="F75" s="395"/>
    </row>
    <row r="76" spans="1:6" s="351" customFormat="1" x14ac:dyDescent="0.25">
      <c r="A76" s="395">
        <v>2</v>
      </c>
      <c r="B76" s="396" t="s">
        <v>2577</v>
      </c>
      <c r="C76" s="396" t="s">
        <v>2118</v>
      </c>
      <c r="D76" s="395" t="s">
        <v>2174</v>
      </c>
      <c r="E76" s="396" t="s">
        <v>2178</v>
      </c>
      <c r="F76" s="395"/>
    </row>
    <row r="77" spans="1:6" s="351" customFormat="1" ht="38.25" x14ac:dyDescent="0.25">
      <c r="A77" s="395">
        <v>3</v>
      </c>
      <c r="B77" s="396" t="s">
        <v>1551</v>
      </c>
      <c r="C77" s="396" t="s">
        <v>2121</v>
      </c>
      <c r="D77" s="395" t="s">
        <v>2175</v>
      </c>
      <c r="E77" s="396" t="s">
        <v>2179</v>
      </c>
      <c r="F77" s="395"/>
    </row>
    <row r="78" spans="1:6" s="351" customFormat="1" ht="25.5" x14ac:dyDescent="0.25">
      <c r="A78" s="395">
        <v>4</v>
      </c>
      <c r="B78" s="396" t="s">
        <v>1552</v>
      </c>
      <c r="C78" s="396" t="s">
        <v>2171</v>
      </c>
      <c r="D78" s="395" t="s">
        <v>2176</v>
      </c>
      <c r="E78" s="396" t="s">
        <v>2180</v>
      </c>
      <c r="F78" s="395"/>
    </row>
    <row r="79" spans="1:6" s="351" customFormat="1" ht="25.5" x14ac:dyDescent="0.25">
      <c r="A79" s="395">
        <v>5</v>
      </c>
      <c r="B79" s="396" t="s">
        <v>3822</v>
      </c>
      <c r="C79" s="396" t="s">
        <v>2171</v>
      </c>
      <c r="D79" s="395" t="s">
        <v>1553</v>
      </c>
      <c r="E79" s="396" t="s">
        <v>5294</v>
      </c>
      <c r="F79" s="395"/>
    </row>
    <row r="80" spans="1:6" s="351" customFormat="1" ht="25.5" x14ac:dyDescent="0.25">
      <c r="A80" s="395">
        <v>6</v>
      </c>
      <c r="B80" s="396" t="s">
        <v>1554</v>
      </c>
      <c r="C80" s="396" t="s">
        <v>2171</v>
      </c>
      <c r="D80" s="395" t="s">
        <v>1555</v>
      </c>
      <c r="E80" s="396" t="s">
        <v>4411</v>
      </c>
      <c r="F80" s="395"/>
    </row>
    <row r="81" spans="1:6" s="351" customFormat="1" ht="51" x14ac:dyDescent="0.25">
      <c r="A81" s="395">
        <v>7</v>
      </c>
      <c r="B81" s="396" t="s">
        <v>2169</v>
      </c>
      <c r="C81" s="407" t="s">
        <v>2172</v>
      </c>
      <c r="D81" s="408" t="s">
        <v>2578</v>
      </c>
      <c r="E81" s="396" t="s">
        <v>4412</v>
      </c>
      <c r="F81" s="408"/>
    </row>
    <row r="82" spans="1:6" s="351" customFormat="1" x14ac:dyDescent="0.25">
      <c r="A82" s="395">
        <v>8</v>
      </c>
      <c r="B82" s="396" t="s">
        <v>1557</v>
      </c>
      <c r="C82" s="396" t="s">
        <v>2171</v>
      </c>
      <c r="D82" s="395" t="s">
        <v>2177</v>
      </c>
      <c r="E82" s="396" t="s">
        <v>2181</v>
      </c>
      <c r="F82" s="395"/>
    </row>
    <row r="83" spans="1:6" s="351" customFormat="1" x14ac:dyDescent="0.25">
      <c r="A83" s="395">
        <v>9</v>
      </c>
      <c r="B83" s="396" t="s">
        <v>1558</v>
      </c>
      <c r="C83" s="396" t="s">
        <v>2171</v>
      </c>
      <c r="D83" s="395">
        <v>89229068023</v>
      </c>
      <c r="E83" s="396" t="s">
        <v>2182</v>
      </c>
      <c r="F83" s="395"/>
    </row>
    <row r="84" spans="1:6" s="351" customFormat="1" x14ac:dyDescent="0.25">
      <c r="A84" s="395">
        <v>10</v>
      </c>
      <c r="B84" s="396" t="s">
        <v>1559</v>
      </c>
      <c r="C84" s="396" t="s">
        <v>2171</v>
      </c>
      <c r="D84" s="395">
        <v>89229437681</v>
      </c>
      <c r="E84" s="396" t="s">
        <v>4413</v>
      </c>
      <c r="F84" s="395"/>
    </row>
    <row r="85" spans="1:6" s="351" customFormat="1" ht="25.5" x14ac:dyDescent="0.25">
      <c r="A85" s="395">
        <v>11</v>
      </c>
      <c r="B85" s="396" t="s">
        <v>1560</v>
      </c>
      <c r="C85" s="396" t="s">
        <v>2171</v>
      </c>
      <c r="D85" s="395" t="s">
        <v>4415</v>
      </c>
      <c r="E85" s="396" t="s">
        <v>4414</v>
      </c>
      <c r="F85" s="395"/>
    </row>
    <row r="86" spans="1:6" s="351" customFormat="1" x14ac:dyDescent="0.25">
      <c r="A86" s="395">
        <v>12</v>
      </c>
      <c r="B86" s="396" t="s">
        <v>2170</v>
      </c>
      <c r="C86" s="396" t="s">
        <v>2171</v>
      </c>
      <c r="D86" s="395">
        <v>89091385212</v>
      </c>
      <c r="E86" s="396" t="s">
        <v>2183</v>
      </c>
      <c r="F86" s="395"/>
    </row>
    <row r="87" spans="1:6" s="351" customFormat="1" x14ac:dyDescent="0.25">
      <c r="A87" s="395">
        <v>13</v>
      </c>
      <c r="B87" s="396" t="s">
        <v>1561</v>
      </c>
      <c r="C87" s="396" t="s">
        <v>2171</v>
      </c>
      <c r="D87" s="395" t="s">
        <v>2579</v>
      </c>
      <c r="E87" s="396" t="s">
        <v>2184</v>
      </c>
      <c r="F87" s="395"/>
    </row>
    <row r="88" spans="1:6" s="351" customFormat="1" ht="25.5" x14ac:dyDescent="0.25">
      <c r="A88" s="395">
        <v>14</v>
      </c>
      <c r="B88" s="396" t="s">
        <v>1562</v>
      </c>
      <c r="C88" s="396" t="s">
        <v>2171</v>
      </c>
      <c r="D88" s="395">
        <v>89641077745</v>
      </c>
      <c r="E88" s="396" t="s">
        <v>4416</v>
      </c>
      <c r="F88" s="395"/>
    </row>
    <row r="89" spans="1:6" s="351" customFormat="1" ht="25.5" x14ac:dyDescent="0.25">
      <c r="A89" s="395">
        <v>15</v>
      </c>
      <c r="B89" s="396" t="s">
        <v>1563</v>
      </c>
      <c r="C89" s="396" t="s">
        <v>2171</v>
      </c>
      <c r="D89" s="395">
        <v>89041157253</v>
      </c>
      <c r="E89" s="396" t="s">
        <v>4417</v>
      </c>
      <c r="F89" s="395"/>
    </row>
    <row r="90" spans="1:6" s="351" customFormat="1" x14ac:dyDescent="0.25">
      <c r="A90" s="395">
        <v>16</v>
      </c>
      <c r="B90" s="396" t="s">
        <v>1564</v>
      </c>
      <c r="C90" s="396" t="s">
        <v>2171</v>
      </c>
      <c r="D90" s="395">
        <v>89229364442</v>
      </c>
      <c r="E90" s="396" t="s">
        <v>1565</v>
      </c>
      <c r="F90" s="395"/>
    </row>
    <row r="91" spans="1:6" s="351" customFormat="1" x14ac:dyDescent="0.25">
      <c r="A91" s="395">
        <v>17</v>
      </c>
      <c r="B91" s="396" t="s">
        <v>1566</v>
      </c>
      <c r="C91" s="396" t="s">
        <v>2171</v>
      </c>
      <c r="D91" s="395">
        <v>89229077794</v>
      </c>
      <c r="E91" s="575" t="s">
        <v>5295</v>
      </c>
      <c r="F91" s="395"/>
    </row>
    <row r="92" spans="1:6" s="351" customFormat="1" ht="25.5" x14ac:dyDescent="0.25">
      <c r="A92" s="395">
        <v>18</v>
      </c>
      <c r="B92" s="396" t="s">
        <v>4418</v>
      </c>
      <c r="C92" s="396" t="s">
        <v>2171</v>
      </c>
      <c r="D92" s="395">
        <v>89229118384</v>
      </c>
      <c r="E92" s="575" t="s">
        <v>5296</v>
      </c>
      <c r="F92" s="395"/>
    </row>
    <row r="93" spans="1:6" s="351" customFormat="1" ht="15.75" x14ac:dyDescent="0.25">
      <c r="A93" s="934" t="s">
        <v>1567</v>
      </c>
      <c r="B93" s="934"/>
      <c r="C93" s="934"/>
      <c r="D93" s="934"/>
      <c r="E93" s="934"/>
      <c r="F93" s="934"/>
    </row>
    <row r="94" spans="1:6" s="351" customFormat="1" ht="38.25" x14ac:dyDescent="0.25">
      <c r="A94" s="395">
        <v>1</v>
      </c>
      <c r="B94" s="396" t="s">
        <v>1568</v>
      </c>
      <c r="C94" s="396" t="s">
        <v>2129</v>
      </c>
      <c r="D94" s="395" t="s">
        <v>2187</v>
      </c>
      <c r="E94" s="396" t="s">
        <v>2191</v>
      </c>
      <c r="F94" s="395"/>
    </row>
    <row r="95" spans="1:6" s="351" customFormat="1" ht="63.75" x14ac:dyDescent="0.25">
      <c r="A95" s="395">
        <v>2</v>
      </c>
      <c r="B95" s="396" t="s">
        <v>1569</v>
      </c>
      <c r="C95" s="396" t="s">
        <v>2186</v>
      </c>
      <c r="D95" s="395" t="s">
        <v>2188</v>
      </c>
      <c r="E95" s="396" t="s">
        <v>2580</v>
      </c>
      <c r="F95" s="395"/>
    </row>
    <row r="96" spans="1:6" s="351" customFormat="1" ht="51" x14ac:dyDescent="0.25">
      <c r="A96" s="395">
        <v>3</v>
      </c>
      <c r="B96" s="396" t="s">
        <v>1570</v>
      </c>
      <c r="C96" s="396" t="s">
        <v>2185</v>
      </c>
      <c r="D96" s="395" t="s">
        <v>2189</v>
      </c>
      <c r="E96" s="396" t="s">
        <v>2192</v>
      </c>
      <c r="F96" s="395"/>
    </row>
    <row r="97" spans="1:6" s="351" customFormat="1" ht="63.75" x14ac:dyDescent="0.25">
      <c r="A97" s="395">
        <v>4</v>
      </c>
      <c r="B97" s="396" t="s">
        <v>1571</v>
      </c>
      <c r="C97" s="396" t="s">
        <v>2121</v>
      </c>
      <c r="D97" s="395" t="s">
        <v>2190</v>
      </c>
      <c r="E97" s="396" t="s">
        <v>2193</v>
      </c>
      <c r="F97" s="395"/>
    </row>
    <row r="98" spans="1:6" s="351" customFormat="1" ht="15.75" x14ac:dyDescent="0.25">
      <c r="A98" s="934" t="s">
        <v>1572</v>
      </c>
      <c r="B98" s="934"/>
      <c r="C98" s="934"/>
      <c r="D98" s="934"/>
      <c r="E98" s="934"/>
      <c r="F98" s="934"/>
    </row>
    <row r="99" spans="1:6" s="351" customFormat="1" ht="25.5" x14ac:dyDescent="0.25">
      <c r="A99" s="395">
        <v>1</v>
      </c>
      <c r="B99" s="409" t="s">
        <v>1573</v>
      </c>
      <c r="C99" s="396" t="s">
        <v>2195</v>
      </c>
      <c r="D99" s="399" t="s">
        <v>2201</v>
      </c>
      <c r="E99" s="396" t="s">
        <v>2581</v>
      </c>
      <c r="F99" s="395"/>
    </row>
    <row r="100" spans="1:6" s="351" customFormat="1" ht="25.5" x14ac:dyDescent="0.25">
      <c r="A100" s="395">
        <v>2</v>
      </c>
      <c r="B100" s="409" t="s">
        <v>2194</v>
      </c>
      <c r="C100" s="396" t="s">
        <v>2154</v>
      </c>
      <c r="D100" s="399" t="s">
        <v>5298</v>
      </c>
      <c r="E100" s="396" t="s">
        <v>5297</v>
      </c>
      <c r="F100" s="395"/>
    </row>
    <row r="101" spans="1:6" s="351" customFormat="1" ht="51" x14ac:dyDescent="0.25">
      <c r="A101" s="395">
        <v>3</v>
      </c>
      <c r="B101" s="409" t="s">
        <v>1574</v>
      </c>
      <c r="C101" s="396" t="s">
        <v>2155</v>
      </c>
      <c r="D101" s="399" t="s">
        <v>2202</v>
      </c>
      <c r="E101" s="396" t="s">
        <v>5299</v>
      </c>
      <c r="F101" s="395"/>
    </row>
    <row r="102" spans="1:6" s="351" customFormat="1" ht="51" x14ac:dyDescent="0.25">
      <c r="A102" s="395">
        <v>4</v>
      </c>
      <c r="B102" s="409" t="s">
        <v>1575</v>
      </c>
      <c r="C102" s="396" t="s">
        <v>1576</v>
      </c>
      <c r="D102" s="399"/>
      <c r="E102" s="396" t="s">
        <v>2196</v>
      </c>
      <c r="F102" s="395"/>
    </row>
    <row r="103" spans="1:6" s="351" customFormat="1" ht="15.75" x14ac:dyDescent="0.25">
      <c r="A103" s="934" t="s">
        <v>1577</v>
      </c>
      <c r="B103" s="934"/>
      <c r="C103" s="934"/>
      <c r="D103" s="934"/>
      <c r="E103" s="934"/>
      <c r="F103" s="934"/>
    </row>
    <row r="104" spans="1:6" s="351" customFormat="1" x14ac:dyDescent="0.25">
      <c r="A104" s="930">
        <v>1</v>
      </c>
      <c r="B104" s="931" t="s">
        <v>2198</v>
      </c>
      <c r="C104" s="931" t="s">
        <v>2199</v>
      </c>
      <c r="D104" s="395" t="s">
        <v>1578</v>
      </c>
      <c r="E104" s="396" t="s">
        <v>2203</v>
      </c>
      <c r="F104" s="395"/>
    </row>
    <row r="105" spans="1:6" s="351" customFormat="1" x14ac:dyDescent="0.25">
      <c r="A105" s="930"/>
      <c r="B105" s="931"/>
      <c r="C105" s="931"/>
      <c r="D105" s="395" t="s">
        <v>1579</v>
      </c>
      <c r="E105" s="396" t="s">
        <v>5301</v>
      </c>
      <c r="F105" s="395"/>
    </row>
    <row r="106" spans="1:6" s="351" customFormat="1" ht="63.75" x14ac:dyDescent="0.25">
      <c r="A106" s="395">
        <v>2</v>
      </c>
      <c r="B106" s="396" t="s">
        <v>3823</v>
      </c>
      <c r="C106" s="396" t="s">
        <v>2200</v>
      </c>
      <c r="D106" s="395" t="s">
        <v>1580</v>
      </c>
      <c r="E106" s="396" t="s">
        <v>3824</v>
      </c>
      <c r="F106" s="395"/>
    </row>
    <row r="107" spans="1:6" s="351" customFormat="1" ht="38.25" x14ac:dyDescent="0.25">
      <c r="A107" s="395">
        <v>3</v>
      </c>
      <c r="B107" s="396" t="s">
        <v>2197</v>
      </c>
      <c r="C107" s="396" t="s">
        <v>2121</v>
      </c>
      <c r="D107" s="395" t="s">
        <v>2582</v>
      </c>
      <c r="E107" s="396" t="s">
        <v>5300</v>
      </c>
      <c r="F107" s="395"/>
    </row>
    <row r="108" spans="1:6" s="351" customFormat="1" ht="15.75" x14ac:dyDescent="0.25">
      <c r="A108" s="934" t="s">
        <v>1581</v>
      </c>
      <c r="B108" s="934"/>
      <c r="C108" s="934"/>
      <c r="D108" s="934"/>
      <c r="E108" s="934"/>
      <c r="F108" s="934"/>
    </row>
    <row r="109" spans="1:6" s="351" customFormat="1" ht="38.25" x14ac:dyDescent="0.25">
      <c r="A109" s="395">
        <v>1</v>
      </c>
      <c r="B109" s="396" t="s">
        <v>2204</v>
      </c>
      <c r="C109" s="396" t="s">
        <v>2206</v>
      </c>
      <c r="D109" s="395" t="s">
        <v>2173</v>
      </c>
      <c r="E109" s="396" t="s">
        <v>2215</v>
      </c>
      <c r="F109" s="395"/>
    </row>
    <row r="110" spans="1:6" s="351" customFormat="1" ht="25.5" x14ac:dyDescent="0.25">
      <c r="A110" s="395">
        <v>2</v>
      </c>
      <c r="B110" s="396" t="s">
        <v>2205</v>
      </c>
      <c r="C110" s="396" t="s">
        <v>2207</v>
      </c>
      <c r="D110" s="395"/>
      <c r="E110" s="396" t="s">
        <v>1582</v>
      </c>
      <c r="F110" s="395"/>
    </row>
    <row r="111" spans="1:6" s="351" customFormat="1" ht="25.5" x14ac:dyDescent="0.25">
      <c r="A111" s="395">
        <v>3</v>
      </c>
      <c r="B111" s="396" t="s">
        <v>1583</v>
      </c>
      <c r="C111" s="396" t="s">
        <v>2208</v>
      </c>
      <c r="D111" s="395"/>
      <c r="E111" s="396" t="s">
        <v>1584</v>
      </c>
      <c r="F111" s="395"/>
    </row>
    <row r="112" spans="1:6" s="351" customFormat="1" ht="51" x14ac:dyDescent="0.25">
      <c r="A112" s="395">
        <v>4</v>
      </c>
      <c r="B112" s="396" t="s">
        <v>1585</v>
      </c>
      <c r="C112" s="396" t="s">
        <v>2209</v>
      </c>
      <c r="D112" s="395" t="s">
        <v>2212</v>
      </c>
      <c r="E112" s="396" t="s">
        <v>2584</v>
      </c>
      <c r="F112" s="395"/>
    </row>
    <row r="113" spans="1:6" s="351" customFormat="1" ht="38.25" x14ac:dyDescent="0.25">
      <c r="A113" s="395">
        <v>5</v>
      </c>
      <c r="B113" s="396" t="s">
        <v>1552</v>
      </c>
      <c r="C113" s="396" t="s">
        <v>2583</v>
      </c>
      <c r="D113" s="395" t="s">
        <v>2213</v>
      </c>
      <c r="E113" s="396" t="s">
        <v>2216</v>
      </c>
      <c r="F113" s="395"/>
    </row>
    <row r="114" spans="1:6" s="351" customFormat="1" ht="25.5" x14ac:dyDescent="0.25">
      <c r="A114" s="401">
        <v>6</v>
      </c>
      <c r="B114" s="396" t="s">
        <v>3822</v>
      </c>
      <c r="C114" s="402" t="s">
        <v>2210</v>
      </c>
      <c r="D114" s="401" t="s">
        <v>2214</v>
      </c>
      <c r="E114" s="402" t="s">
        <v>3825</v>
      </c>
      <c r="F114" s="401"/>
    </row>
    <row r="115" spans="1:6" s="351" customFormat="1" ht="63.75" x14ac:dyDescent="0.25">
      <c r="A115" s="401">
        <v>7</v>
      </c>
      <c r="B115" s="402" t="s">
        <v>1586</v>
      </c>
      <c r="C115" s="402" t="s">
        <v>2211</v>
      </c>
      <c r="D115" s="401"/>
      <c r="E115" s="410"/>
      <c r="F115" s="402" t="s">
        <v>2585</v>
      </c>
    </row>
    <row r="116" spans="1:6" s="351" customFormat="1" ht="15.75" x14ac:dyDescent="0.25">
      <c r="A116" s="932" t="s">
        <v>1587</v>
      </c>
      <c r="B116" s="932"/>
      <c r="C116" s="932"/>
      <c r="D116" s="932"/>
      <c r="E116" s="932"/>
      <c r="F116" s="932"/>
    </row>
    <row r="117" spans="1:6" s="351" customFormat="1" ht="25.5" x14ac:dyDescent="0.25">
      <c r="A117" s="930">
        <v>1</v>
      </c>
      <c r="B117" s="931" t="s">
        <v>1588</v>
      </c>
      <c r="C117" s="396" t="s">
        <v>2199</v>
      </c>
      <c r="D117" s="395" t="s">
        <v>2222</v>
      </c>
      <c r="E117" s="396" t="s">
        <v>3591</v>
      </c>
      <c r="F117" s="395"/>
    </row>
    <row r="118" spans="1:6" s="351" customFormat="1" ht="89.25" x14ac:dyDescent="0.25">
      <c r="A118" s="930"/>
      <c r="B118" s="931"/>
      <c r="C118" s="396" t="s">
        <v>2218</v>
      </c>
      <c r="D118" s="395" t="s">
        <v>293</v>
      </c>
      <c r="E118" s="396" t="s">
        <v>4419</v>
      </c>
      <c r="F118" s="395"/>
    </row>
    <row r="119" spans="1:6" s="351" customFormat="1" x14ac:dyDescent="0.25">
      <c r="A119" s="930"/>
      <c r="B119" s="931"/>
      <c r="C119" s="931" t="s">
        <v>2219</v>
      </c>
      <c r="D119" s="930" t="s">
        <v>2223</v>
      </c>
      <c r="E119" s="931" t="s">
        <v>5302</v>
      </c>
      <c r="F119" s="943"/>
    </row>
    <row r="120" spans="1:6" s="351" customFormat="1" x14ac:dyDescent="0.25">
      <c r="A120" s="930"/>
      <c r="B120" s="931"/>
      <c r="C120" s="931"/>
      <c r="D120" s="930"/>
      <c r="E120" s="931"/>
      <c r="F120" s="945"/>
    </row>
    <row r="121" spans="1:6" s="351" customFormat="1" ht="38.25" x14ac:dyDescent="0.25">
      <c r="A121" s="930"/>
      <c r="B121" s="931"/>
      <c r="C121" s="396" t="s">
        <v>1589</v>
      </c>
      <c r="D121" s="395" t="s">
        <v>293</v>
      </c>
      <c r="E121" s="396" t="s">
        <v>2593</v>
      </c>
      <c r="F121" s="395"/>
    </row>
    <row r="122" spans="1:6" s="351" customFormat="1" ht="25.5" x14ac:dyDescent="0.25">
      <c r="A122" s="395">
        <v>2</v>
      </c>
      <c r="B122" s="396" t="s">
        <v>1590</v>
      </c>
      <c r="C122" s="396" t="s">
        <v>2220</v>
      </c>
      <c r="D122" s="395" t="s">
        <v>2224</v>
      </c>
      <c r="E122" s="396" t="s">
        <v>4420</v>
      </c>
      <c r="F122" s="395"/>
    </row>
    <row r="123" spans="1:6" s="351" customFormat="1" x14ac:dyDescent="0.25">
      <c r="A123" s="395">
        <v>3</v>
      </c>
      <c r="B123" s="396" t="s">
        <v>2217</v>
      </c>
      <c r="C123" s="396" t="s">
        <v>2220</v>
      </c>
      <c r="D123" s="411" t="s">
        <v>2225</v>
      </c>
      <c r="E123" s="396" t="s">
        <v>2227</v>
      </c>
      <c r="F123" s="395"/>
    </row>
    <row r="124" spans="1:6" s="351" customFormat="1" ht="38.25" x14ac:dyDescent="0.25">
      <c r="A124" s="395">
        <v>4</v>
      </c>
      <c r="B124" s="396" t="s">
        <v>3826</v>
      </c>
      <c r="C124" s="396" t="s">
        <v>2221</v>
      </c>
      <c r="D124" s="395" t="s">
        <v>2226</v>
      </c>
      <c r="E124" s="396" t="s">
        <v>4421</v>
      </c>
      <c r="F124" s="395"/>
    </row>
    <row r="125" spans="1:6" s="351" customFormat="1" ht="15.75" x14ac:dyDescent="0.25">
      <c r="A125" s="934" t="s">
        <v>1591</v>
      </c>
      <c r="B125" s="934"/>
      <c r="C125" s="934"/>
      <c r="D125" s="934"/>
      <c r="E125" s="934"/>
      <c r="F125" s="934"/>
    </row>
    <row r="126" spans="1:6" s="351" customFormat="1" ht="38.25" x14ac:dyDescent="0.25">
      <c r="A126" s="395">
        <v>1</v>
      </c>
      <c r="B126" s="396" t="s">
        <v>1592</v>
      </c>
      <c r="C126" s="946" t="s">
        <v>2228</v>
      </c>
      <c r="D126" s="408" t="s">
        <v>2231</v>
      </c>
      <c r="E126" s="396" t="s">
        <v>2235</v>
      </c>
      <c r="F126" s="395"/>
    </row>
    <row r="127" spans="1:6" s="351" customFormat="1" ht="38.25" x14ac:dyDescent="0.25">
      <c r="A127" s="395">
        <v>2</v>
      </c>
      <c r="B127" s="396" t="s">
        <v>1593</v>
      </c>
      <c r="C127" s="946"/>
      <c r="D127" s="395" t="s">
        <v>2232</v>
      </c>
      <c r="E127" s="396" t="s">
        <v>2236</v>
      </c>
      <c r="F127" s="395"/>
    </row>
    <row r="128" spans="1:6" s="351" customFormat="1" ht="25.5" x14ac:dyDescent="0.25">
      <c r="A128" s="395">
        <v>3</v>
      </c>
      <c r="B128" s="396" t="s">
        <v>1594</v>
      </c>
      <c r="C128" s="946"/>
      <c r="D128" s="395" t="s">
        <v>1595</v>
      </c>
      <c r="E128" s="396" t="s">
        <v>2237</v>
      </c>
      <c r="F128" s="395"/>
    </row>
    <row r="129" spans="1:6" s="351" customFormat="1" ht="25.5" x14ac:dyDescent="0.25">
      <c r="A129" s="395">
        <v>4</v>
      </c>
      <c r="B129" s="396" t="s">
        <v>1596</v>
      </c>
      <c r="C129" s="946"/>
      <c r="D129" s="395" t="s">
        <v>2233</v>
      </c>
      <c r="E129" s="396" t="s">
        <v>3592</v>
      </c>
      <c r="F129" s="395"/>
    </row>
    <row r="130" spans="1:6" s="351" customFormat="1" ht="38.25" x14ac:dyDescent="0.25">
      <c r="A130" s="395">
        <v>5</v>
      </c>
      <c r="B130" s="396" t="s">
        <v>1597</v>
      </c>
      <c r="C130" s="396"/>
      <c r="D130" s="395" t="s">
        <v>1598</v>
      </c>
      <c r="E130" s="396" t="s">
        <v>2594</v>
      </c>
      <c r="F130" s="395"/>
    </row>
    <row r="131" spans="1:6" s="351" customFormat="1" ht="89.25" x14ac:dyDescent="0.25">
      <c r="A131" s="395">
        <v>6</v>
      </c>
      <c r="B131" s="396" t="s">
        <v>1599</v>
      </c>
      <c r="C131" s="396"/>
      <c r="D131" s="395" t="s">
        <v>2234</v>
      </c>
      <c r="E131" s="396" t="s">
        <v>2238</v>
      </c>
      <c r="F131" s="395"/>
    </row>
    <row r="132" spans="1:6" s="351" customFormat="1" ht="38.25" x14ac:dyDescent="0.25">
      <c r="A132" s="395">
        <v>7</v>
      </c>
      <c r="B132" s="396" t="s">
        <v>1600</v>
      </c>
      <c r="C132" s="396"/>
      <c r="D132" s="395" t="s">
        <v>1601</v>
      </c>
      <c r="E132" s="396" t="s">
        <v>2595</v>
      </c>
      <c r="F132" s="395"/>
    </row>
    <row r="133" spans="1:6" s="351" customFormat="1" ht="51" x14ac:dyDescent="0.25">
      <c r="A133" s="395">
        <v>8</v>
      </c>
      <c r="B133" s="396" t="s">
        <v>4429</v>
      </c>
      <c r="C133" s="396" t="s">
        <v>2229</v>
      </c>
      <c r="D133" s="395" t="s">
        <v>4423</v>
      </c>
      <c r="E133" s="396" t="s">
        <v>4422</v>
      </c>
      <c r="F133" s="395"/>
    </row>
    <row r="134" spans="1:6" s="351" customFormat="1" ht="42.75" customHeight="1" x14ac:dyDescent="0.25">
      <c r="A134" s="395">
        <v>9</v>
      </c>
      <c r="B134" s="396" t="s">
        <v>4428</v>
      </c>
      <c r="C134" s="396" t="s">
        <v>2229</v>
      </c>
      <c r="D134" s="395" t="s">
        <v>4425</v>
      </c>
      <c r="E134" s="396" t="s">
        <v>4424</v>
      </c>
      <c r="F134" s="395"/>
    </row>
    <row r="135" spans="1:6" s="351" customFormat="1" ht="42.75" customHeight="1" x14ac:dyDescent="0.25">
      <c r="A135" s="406">
        <v>10</v>
      </c>
      <c r="B135" s="396" t="s">
        <v>4427</v>
      </c>
      <c r="C135" s="396" t="s">
        <v>2229</v>
      </c>
      <c r="D135" s="395" t="s">
        <v>4430</v>
      </c>
      <c r="E135" s="396" t="s">
        <v>4431</v>
      </c>
      <c r="F135" s="395"/>
    </row>
    <row r="136" spans="1:6" s="351" customFormat="1" ht="42.75" customHeight="1" x14ac:dyDescent="0.25">
      <c r="A136" s="406">
        <v>11</v>
      </c>
      <c r="B136" s="396" t="s">
        <v>4426</v>
      </c>
      <c r="C136" s="396" t="s">
        <v>2229</v>
      </c>
      <c r="D136" s="395" t="s">
        <v>4432</v>
      </c>
      <c r="E136" s="396" t="s">
        <v>4433</v>
      </c>
      <c r="F136" s="395"/>
    </row>
    <row r="137" spans="1:6" s="351" customFormat="1" ht="76.5" x14ac:dyDescent="0.25">
      <c r="A137" s="400">
        <v>12</v>
      </c>
      <c r="B137" s="398" t="s">
        <v>1489</v>
      </c>
      <c r="C137" s="396" t="s">
        <v>2230</v>
      </c>
      <c r="D137" s="400"/>
      <c r="E137" s="398" t="s">
        <v>2168</v>
      </c>
      <c r="F137" s="400"/>
    </row>
    <row r="138" spans="1:6" s="351" customFormat="1" ht="15.75" x14ac:dyDescent="0.25">
      <c r="A138" s="934" t="s">
        <v>1602</v>
      </c>
      <c r="B138" s="934"/>
      <c r="C138" s="934"/>
      <c r="D138" s="934"/>
      <c r="E138" s="934"/>
      <c r="F138" s="934"/>
    </row>
    <row r="139" spans="1:6" s="351" customFormat="1" ht="25.5" x14ac:dyDescent="0.25">
      <c r="A139" s="404">
        <v>1</v>
      </c>
      <c r="B139" s="396" t="s">
        <v>1603</v>
      </c>
      <c r="C139" s="405" t="s">
        <v>1604</v>
      </c>
      <c r="D139" s="404" t="s">
        <v>2244</v>
      </c>
      <c r="E139" s="396" t="s">
        <v>2252</v>
      </c>
      <c r="F139" s="404"/>
    </row>
    <row r="140" spans="1:6" s="351" customFormat="1" ht="25.5" x14ac:dyDescent="0.25">
      <c r="A140" s="404">
        <v>2</v>
      </c>
      <c r="B140" s="396" t="s">
        <v>1605</v>
      </c>
      <c r="C140" s="405" t="s">
        <v>1604</v>
      </c>
      <c r="D140" s="404" t="s">
        <v>2596</v>
      </c>
      <c r="E140" s="396" t="s">
        <v>2253</v>
      </c>
      <c r="F140" s="404"/>
    </row>
    <row r="141" spans="1:6" s="351" customFormat="1" ht="25.5" x14ac:dyDescent="0.25">
      <c r="A141" s="404">
        <v>3</v>
      </c>
      <c r="B141" s="396" t="s">
        <v>1606</v>
      </c>
      <c r="C141" s="405" t="s">
        <v>1604</v>
      </c>
      <c r="D141" s="404" t="s">
        <v>2245</v>
      </c>
      <c r="E141" s="396" t="s">
        <v>2254</v>
      </c>
      <c r="F141" s="404"/>
    </row>
    <row r="142" spans="1:6" s="351" customFormat="1" ht="25.5" x14ac:dyDescent="0.25">
      <c r="A142" s="404">
        <v>6</v>
      </c>
      <c r="B142" s="396" t="s">
        <v>1607</v>
      </c>
      <c r="C142" s="405" t="s">
        <v>2242</v>
      </c>
      <c r="D142" s="404" t="s">
        <v>2246</v>
      </c>
      <c r="E142" s="396" t="s">
        <v>2255</v>
      </c>
      <c r="F142" s="404"/>
    </row>
    <row r="143" spans="1:6" s="351" customFormat="1" ht="38.25" x14ac:dyDescent="0.25">
      <c r="A143" s="404">
        <v>7</v>
      </c>
      <c r="B143" s="396" t="s">
        <v>4434</v>
      </c>
      <c r="C143" s="412" t="s">
        <v>1608</v>
      </c>
      <c r="D143" s="404" t="s">
        <v>2247</v>
      </c>
      <c r="E143" s="396" t="s">
        <v>4435</v>
      </c>
      <c r="F143" s="404"/>
    </row>
    <row r="144" spans="1:6" s="351" customFormat="1" ht="25.5" x14ac:dyDescent="0.25">
      <c r="A144" s="404">
        <v>8</v>
      </c>
      <c r="B144" s="396" t="s">
        <v>2597</v>
      </c>
      <c r="C144" s="947" t="s">
        <v>2243</v>
      </c>
      <c r="D144" s="404" t="s">
        <v>2248</v>
      </c>
      <c r="E144" s="396" t="s">
        <v>2256</v>
      </c>
      <c r="F144" s="404"/>
    </row>
    <row r="145" spans="1:6" s="351" customFormat="1" ht="25.5" x14ac:dyDescent="0.25">
      <c r="A145" s="404">
        <v>9</v>
      </c>
      <c r="B145" s="396" t="s">
        <v>2239</v>
      </c>
      <c r="C145" s="947"/>
      <c r="D145" s="404" t="s">
        <v>2249</v>
      </c>
      <c r="E145" s="396" t="s">
        <v>5303</v>
      </c>
      <c r="F145" s="404"/>
    </row>
    <row r="146" spans="1:6" s="351" customFormat="1" ht="25.5" x14ac:dyDescent="0.25">
      <c r="A146" s="404">
        <v>10</v>
      </c>
      <c r="B146" s="396" t="s">
        <v>2240</v>
      </c>
      <c r="C146" s="947"/>
      <c r="D146" s="404" t="s">
        <v>2250</v>
      </c>
      <c r="E146" s="396" t="s">
        <v>2257</v>
      </c>
      <c r="F146" s="404"/>
    </row>
    <row r="147" spans="1:6" s="351" customFormat="1" ht="25.5" x14ac:dyDescent="0.25">
      <c r="A147" s="404">
        <v>11</v>
      </c>
      <c r="B147" s="396" t="s">
        <v>1609</v>
      </c>
      <c r="C147" s="947"/>
      <c r="D147" s="404">
        <v>89229144543</v>
      </c>
      <c r="E147" s="396" t="s">
        <v>2258</v>
      </c>
      <c r="F147" s="404"/>
    </row>
    <row r="148" spans="1:6" s="351" customFormat="1" ht="51" x14ac:dyDescent="0.25">
      <c r="A148" s="404">
        <v>12</v>
      </c>
      <c r="B148" s="396" t="s">
        <v>1489</v>
      </c>
      <c r="C148" s="405" t="s">
        <v>2241</v>
      </c>
      <c r="D148" s="404"/>
      <c r="E148" s="396" t="s">
        <v>2168</v>
      </c>
      <c r="F148" s="404"/>
    </row>
    <row r="149" spans="1:6" s="351" customFormat="1" ht="38.25" x14ac:dyDescent="0.25">
      <c r="A149" s="404">
        <v>13</v>
      </c>
      <c r="B149" s="396" t="s">
        <v>1610</v>
      </c>
      <c r="C149" s="405" t="s">
        <v>2121</v>
      </c>
      <c r="D149" s="404" t="s">
        <v>2251</v>
      </c>
      <c r="E149" s="396" t="s">
        <v>2259</v>
      </c>
      <c r="F149" s="404"/>
    </row>
    <row r="150" spans="1:6" s="351" customFormat="1" ht="15.75" x14ac:dyDescent="0.25">
      <c r="A150" s="934" t="s">
        <v>1611</v>
      </c>
      <c r="B150" s="934"/>
      <c r="C150" s="934"/>
      <c r="D150" s="934"/>
      <c r="E150" s="934"/>
      <c r="F150" s="934"/>
    </row>
    <row r="151" spans="1:6" s="351" customFormat="1" ht="63.75" x14ac:dyDescent="0.25">
      <c r="A151" s="395">
        <v>1</v>
      </c>
      <c r="B151" s="396" t="s">
        <v>1489</v>
      </c>
      <c r="C151" s="396" t="s">
        <v>2260</v>
      </c>
      <c r="D151" s="395"/>
      <c r="E151" s="396" t="s">
        <v>2168</v>
      </c>
      <c r="F151" s="395"/>
    </row>
    <row r="152" spans="1:6" s="351" customFormat="1" ht="15.75" x14ac:dyDescent="0.25">
      <c r="A152" s="932" t="s">
        <v>1612</v>
      </c>
      <c r="B152" s="932"/>
      <c r="C152" s="932"/>
      <c r="D152" s="932"/>
      <c r="E152" s="932"/>
      <c r="F152" s="932"/>
    </row>
    <row r="153" spans="1:6" s="351" customFormat="1" ht="25.5" x14ac:dyDescent="0.25">
      <c r="A153" s="395">
        <v>1</v>
      </c>
      <c r="B153" s="396" t="s">
        <v>1613</v>
      </c>
      <c r="C153" s="396" t="s">
        <v>2117</v>
      </c>
      <c r="D153" s="395" t="s">
        <v>2262</v>
      </c>
      <c r="E153" s="396" t="s">
        <v>2265</v>
      </c>
      <c r="F153" s="413"/>
    </row>
    <row r="154" spans="1:6" s="351" customFormat="1" ht="25.5" x14ac:dyDescent="0.25">
      <c r="A154" s="395">
        <v>2</v>
      </c>
      <c r="B154" s="396" t="s">
        <v>1614</v>
      </c>
      <c r="C154" s="396" t="s">
        <v>2118</v>
      </c>
      <c r="D154" s="395" t="s">
        <v>2263</v>
      </c>
      <c r="E154" s="396" t="s">
        <v>2266</v>
      </c>
      <c r="F154" s="413"/>
    </row>
    <row r="155" spans="1:6" s="351" customFormat="1" x14ac:dyDescent="0.25">
      <c r="A155" s="395">
        <v>3</v>
      </c>
      <c r="B155" s="396" t="s">
        <v>1489</v>
      </c>
      <c r="C155" s="396" t="s">
        <v>2120</v>
      </c>
      <c r="D155" s="395"/>
      <c r="E155" s="396" t="s">
        <v>2168</v>
      </c>
      <c r="F155" s="413"/>
    </row>
    <row r="156" spans="1:6" s="351" customFormat="1" ht="38.25" x14ac:dyDescent="0.25">
      <c r="A156" s="395">
        <v>4</v>
      </c>
      <c r="B156" s="396" t="s">
        <v>2261</v>
      </c>
      <c r="C156" s="396" t="s">
        <v>2121</v>
      </c>
      <c r="D156" s="395" t="s">
        <v>2264</v>
      </c>
      <c r="E156" s="396" t="s">
        <v>4436</v>
      </c>
      <c r="F156" s="413"/>
    </row>
    <row r="157" spans="1:6" s="351" customFormat="1" ht="15.75" x14ac:dyDescent="0.25">
      <c r="A157" s="934" t="s">
        <v>1615</v>
      </c>
      <c r="B157" s="934"/>
      <c r="C157" s="934"/>
      <c r="D157" s="934"/>
      <c r="E157" s="934"/>
      <c r="F157" s="934"/>
    </row>
    <row r="158" spans="1:6" s="351" customFormat="1" ht="25.5" x14ac:dyDescent="0.25">
      <c r="A158" s="395">
        <v>1</v>
      </c>
      <c r="B158" s="396" t="s">
        <v>1616</v>
      </c>
      <c r="C158" s="396" t="s">
        <v>1604</v>
      </c>
      <c r="D158" s="414" t="s">
        <v>1617</v>
      </c>
      <c r="E158" s="396" t="s">
        <v>2598</v>
      </c>
      <c r="F158" s="413"/>
    </row>
    <row r="159" spans="1:6" s="351" customFormat="1" x14ac:dyDescent="0.25">
      <c r="A159" s="395">
        <v>2</v>
      </c>
      <c r="B159" s="396" t="s">
        <v>2267</v>
      </c>
      <c r="C159" s="396" t="s">
        <v>2268</v>
      </c>
      <c r="D159" s="413" t="s">
        <v>1618</v>
      </c>
      <c r="E159" s="396" t="s">
        <v>2271</v>
      </c>
      <c r="F159" s="413"/>
    </row>
    <row r="160" spans="1:6" s="351" customFormat="1" ht="38.25" x14ac:dyDescent="0.25">
      <c r="A160" s="395">
        <v>3</v>
      </c>
      <c r="B160" s="396" t="s">
        <v>1619</v>
      </c>
      <c r="C160" s="396" t="s">
        <v>2269</v>
      </c>
      <c r="D160" s="395" t="s">
        <v>2270</v>
      </c>
      <c r="E160" s="396" t="s">
        <v>3827</v>
      </c>
      <c r="F160" s="413"/>
    </row>
    <row r="161" spans="1:6" s="351" customFormat="1" ht="15.75" x14ac:dyDescent="0.25">
      <c r="A161" s="932" t="s">
        <v>1620</v>
      </c>
      <c r="B161" s="932"/>
      <c r="C161" s="932"/>
      <c r="D161" s="932"/>
      <c r="E161" s="932"/>
      <c r="F161" s="932"/>
    </row>
    <row r="162" spans="1:6" s="351" customFormat="1" ht="51" x14ac:dyDescent="0.25">
      <c r="A162" s="395">
        <v>1</v>
      </c>
      <c r="B162" s="398" t="s">
        <v>1621</v>
      </c>
      <c r="C162" s="396" t="s">
        <v>2272</v>
      </c>
      <c r="D162" s="395"/>
      <c r="E162" s="396" t="s">
        <v>2274</v>
      </c>
      <c r="F162" s="395"/>
    </row>
    <row r="163" spans="1:6" s="351" customFormat="1" ht="25.5" x14ac:dyDescent="0.25">
      <c r="A163" s="395">
        <v>2</v>
      </c>
      <c r="B163" s="396" t="s">
        <v>1622</v>
      </c>
      <c r="C163" s="396" t="s">
        <v>2117</v>
      </c>
      <c r="D163" s="395" t="s">
        <v>2277</v>
      </c>
      <c r="E163" s="396" t="s">
        <v>5304</v>
      </c>
      <c r="F163" s="395"/>
    </row>
    <row r="164" spans="1:6" s="351" customFormat="1" x14ac:dyDescent="0.25">
      <c r="A164" s="395">
        <v>3</v>
      </c>
      <c r="B164" s="396" t="s">
        <v>1623</v>
      </c>
      <c r="C164" s="396" t="s">
        <v>2118</v>
      </c>
      <c r="D164" s="395" t="s">
        <v>2276</v>
      </c>
      <c r="E164" s="396" t="s">
        <v>1624</v>
      </c>
      <c r="F164" s="395"/>
    </row>
    <row r="165" spans="1:6" s="351" customFormat="1" ht="25.5" x14ac:dyDescent="0.25">
      <c r="A165" s="395">
        <v>4</v>
      </c>
      <c r="B165" s="396" t="s">
        <v>1489</v>
      </c>
      <c r="C165" s="396" t="s">
        <v>2273</v>
      </c>
      <c r="D165" s="395"/>
      <c r="E165" s="396" t="s">
        <v>2168</v>
      </c>
      <c r="F165" s="395"/>
    </row>
    <row r="166" spans="1:6" s="351" customFormat="1" ht="38.25" x14ac:dyDescent="0.25">
      <c r="A166" s="395">
        <v>5</v>
      </c>
      <c r="B166" s="396" t="s">
        <v>1625</v>
      </c>
      <c r="C166" s="396" t="s">
        <v>2121</v>
      </c>
      <c r="D166" s="395" t="s">
        <v>2275</v>
      </c>
      <c r="E166" s="396" t="s">
        <v>2599</v>
      </c>
      <c r="F166" s="395"/>
    </row>
    <row r="167" spans="1:6" s="351" customFormat="1" ht="15.75" x14ac:dyDescent="0.25">
      <c r="A167" s="934" t="s">
        <v>1626</v>
      </c>
      <c r="B167" s="934"/>
      <c r="C167" s="934"/>
      <c r="D167" s="934"/>
      <c r="E167" s="934"/>
      <c r="F167" s="934"/>
    </row>
    <row r="168" spans="1:6" s="351" customFormat="1" ht="25.5" x14ac:dyDescent="0.25">
      <c r="A168" s="930">
        <v>1</v>
      </c>
      <c r="B168" s="931" t="s">
        <v>1627</v>
      </c>
      <c r="C168" s="396" t="s">
        <v>2279</v>
      </c>
      <c r="D168" s="411" t="s">
        <v>2601</v>
      </c>
      <c r="E168" s="396" t="s">
        <v>2600</v>
      </c>
      <c r="F168" s="395"/>
    </row>
    <row r="169" spans="1:6" s="351" customFormat="1" ht="25.5" x14ac:dyDescent="0.25">
      <c r="A169" s="930"/>
      <c r="B169" s="931"/>
      <c r="C169" s="396"/>
      <c r="D169" s="395" t="s">
        <v>2602</v>
      </c>
      <c r="E169" s="396" t="s">
        <v>2284</v>
      </c>
      <c r="F169" s="395"/>
    </row>
    <row r="170" spans="1:6" s="351" customFormat="1" ht="25.5" x14ac:dyDescent="0.25">
      <c r="A170" s="395">
        <v>2</v>
      </c>
      <c r="B170" s="396" t="s">
        <v>2278</v>
      </c>
      <c r="C170" s="396" t="s">
        <v>2280</v>
      </c>
      <c r="D170" s="395" t="s">
        <v>2603</v>
      </c>
      <c r="E170" s="396" t="s">
        <v>2285</v>
      </c>
      <c r="F170" s="395"/>
    </row>
    <row r="171" spans="1:6" s="351" customFormat="1" x14ac:dyDescent="0.25">
      <c r="A171" s="930">
        <v>3</v>
      </c>
      <c r="B171" s="396" t="s">
        <v>1628</v>
      </c>
      <c r="C171" s="396" t="s">
        <v>2281</v>
      </c>
      <c r="D171" s="395" t="s">
        <v>2604</v>
      </c>
      <c r="E171" s="396" t="s">
        <v>2286</v>
      </c>
      <c r="F171" s="395"/>
    </row>
    <row r="172" spans="1:6" s="351" customFormat="1" ht="25.5" x14ac:dyDescent="0.25">
      <c r="A172" s="930"/>
      <c r="B172" s="396" t="s">
        <v>2291</v>
      </c>
      <c r="C172" s="396" t="s">
        <v>1604</v>
      </c>
      <c r="D172" s="411" t="s">
        <v>2605</v>
      </c>
      <c r="E172" s="396" t="s">
        <v>2287</v>
      </c>
      <c r="F172" s="395"/>
    </row>
    <row r="173" spans="1:6" s="351" customFormat="1" ht="25.5" x14ac:dyDescent="0.25">
      <c r="A173" s="395">
        <v>4</v>
      </c>
      <c r="B173" s="396" t="s">
        <v>3828</v>
      </c>
      <c r="C173" s="396" t="s">
        <v>2282</v>
      </c>
      <c r="D173" s="395" t="s">
        <v>2606</v>
      </c>
      <c r="E173" s="396" t="s">
        <v>2288</v>
      </c>
      <c r="F173" s="395"/>
    </row>
    <row r="174" spans="1:6" s="351" customFormat="1" ht="38.25" x14ac:dyDescent="0.25">
      <c r="A174" s="395">
        <v>5</v>
      </c>
      <c r="B174" s="396" t="s">
        <v>1629</v>
      </c>
      <c r="C174" s="396" t="s">
        <v>2283</v>
      </c>
      <c r="D174" s="395" t="s">
        <v>2607</v>
      </c>
      <c r="E174" s="396" t="s">
        <v>2289</v>
      </c>
      <c r="F174" s="395"/>
    </row>
    <row r="175" spans="1:6" s="351" customFormat="1" ht="15.75" x14ac:dyDescent="0.25">
      <c r="A175" s="932" t="s">
        <v>1630</v>
      </c>
      <c r="B175" s="932"/>
      <c r="C175" s="932"/>
      <c r="D175" s="932"/>
      <c r="E175" s="932"/>
      <c r="F175" s="932"/>
    </row>
    <row r="176" spans="1:6" s="351" customFormat="1" ht="51" x14ac:dyDescent="0.25">
      <c r="A176" s="395">
        <v>1</v>
      </c>
      <c r="B176" s="396" t="s">
        <v>1631</v>
      </c>
      <c r="C176" s="396" t="s">
        <v>1727</v>
      </c>
      <c r="D176" s="395" t="s">
        <v>2293</v>
      </c>
      <c r="E176" s="396" t="s">
        <v>2302</v>
      </c>
      <c r="F176" s="395"/>
    </row>
    <row r="177" spans="1:6" s="351" customFormat="1" ht="25.5" x14ac:dyDescent="0.25">
      <c r="A177" s="395">
        <v>2</v>
      </c>
      <c r="B177" s="396" t="s">
        <v>1632</v>
      </c>
      <c r="C177" s="396" t="s">
        <v>2117</v>
      </c>
      <c r="D177" s="395" t="s">
        <v>2294</v>
      </c>
      <c r="E177" s="396" t="s">
        <v>2303</v>
      </c>
      <c r="F177" s="395"/>
    </row>
    <row r="178" spans="1:6" s="351" customFormat="1" ht="25.5" x14ac:dyDescent="0.25">
      <c r="A178" s="395">
        <v>3</v>
      </c>
      <c r="B178" s="396" t="s">
        <v>2290</v>
      </c>
      <c r="C178" s="396" t="s">
        <v>2118</v>
      </c>
      <c r="D178" s="395" t="s">
        <v>2295</v>
      </c>
      <c r="E178" s="396" t="s">
        <v>2304</v>
      </c>
      <c r="F178" s="395"/>
    </row>
    <row r="179" spans="1:6" s="351" customFormat="1" ht="25.5" x14ac:dyDescent="0.25">
      <c r="A179" s="395">
        <v>4</v>
      </c>
      <c r="B179" s="396" t="s">
        <v>1633</v>
      </c>
      <c r="C179" s="396" t="s">
        <v>2119</v>
      </c>
      <c r="D179" s="395" t="s">
        <v>2296</v>
      </c>
      <c r="E179" s="396" t="s">
        <v>2305</v>
      </c>
      <c r="F179" s="395"/>
    </row>
    <row r="180" spans="1:6" s="351" customFormat="1" ht="25.5" x14ac:dyDescent="0.25">
      <c r="A180" s="395">
        <v>5</v>
      </c>
      <c r="B180" s="396" t="s">
        <v>1634</v>
      </c>
      <c r="C180" s="396" t="s">
        <v>2119</v>
      </c>
      <c r="D180" s="395" t="s">
        <v>2297</v>
      </c>
      <c r="E180" s="396" t="s">
        <v>2608</v>
      </c>
      <c r="F180" s="395"/>
    </row>
    <row r="181" spans="1:6" s="351" customFormat="1" ht="25.5" x14ac:dyDescent="0.25">
      <c r="A181" s="395">
        <v>6</v>
      </c>
      <c r="B181" s="396" t="s">
        <v>1635</v>
      </c>
      <c r="C181" s="396" t="s">
        <v>2119</v>
      </c>
      <c r="D181" s="395" t="s">
        <v>2298</v>
      </c>
      <c r="E181" s="396" t="s">
        <v>5305</v>
      </c>
      <c r="F181" s="395"/>
    </row>
    <row r="182" spans="1:6" s="351" customFormat="1" ht="25.5" x14ac:dyDescent="0.25">
      <c r="A182" s="395">
        <v>7</v>
      </c>
      <c r="B182" s="396" t="s">
        <v>3829</v>
      </c>
      <c r="C182" s="396" t="s">
        <v>1487</v>
      </c>
      <c r="D182" s="395" t="s">
        <v>2299</v>
      </c>
      <c r="E182" s="396" t="s">
        <v>5306</v>
      </c>
      <c r="F182" s="395"/>
    </row>
    <row r="183" spans="1:6" s="351" customFormat="1" ht="51" customHeight="1" x14ac:dyDescent="0.25">
      <c r="A183" s="930">
        <v>8</v>
      </c>
      <c r="B183" s="931" t="s">
        <v>1636</v>
      </c>
      <c r="C183" s="931" t="s">
        <v>2121</v>
      </c>
      <c r="D183" s="930" t="s">
        <v>2300</v>
      </c>
      <c r="E183" s="931" t="s">
        <v>2306</v>
      </c>
      <c r="F183" s="930"/>
    </row>
    <row r="184" spans="1:6" s="351" customFormat="1" x14ac:dyDescent="0.25">
      <c r="A184" s="930"/>
      <c r="B184" s="931"/>
      <c r="C184" s="931"/>
      <c r="D184" s="930"/>
      <c r="E184" s="931"/>
      <c r="F184" s="930"/>
    </row>
    <row r="185" spans="1:6" s="351" customFormat="1" ht="38.25" x14ac:dyDescent="0.25">
      <c r="A185" s="395">
        <v>9</v>
      </c>
      <c r="B185" s="396" t="s">
        <v>1637</v>
      </c>
      <c r="C185" s="396" t="s">
        <v>2292</v>
      </c>
      <c r="D185" s="395" t="s">
        <v>2301</v>
      </c>
      <c r="E185" s="396" t="s">
        <v>2168</v>
      </c>
      <c r="F185" s="395"/>
    </row>
    <row r="186" spans="1:6" s="351" customFormat="1" ht="15.75" x14ac:dyDescent="0.25">
      <c r="A186" s="932" t="s">
        <v>1638</v>
      </c>
      <c r="B186" s="932"/>
      <c r="C186" s="932"/>
      <c r="D186" s="932"/>
      <c r="E186" s="932"/>
      <c r="F186" s="932"/>
    </row>
    <row r="187" spans="1:6" s="351" customFormat="1" ht="25.5" x14ac:dyDescent="0.25">
      <c r="A187" s="395">
        <v>1</v>
      </c>
      <c r="B187" s="396" t="s">
        <v>1639</v>
      </c>
      <c r="C187" s="396" t="s">
        <v>2307</v>
      </c>
      <c r="D187" s="395" t="s">
        <v>2609</v>
      </c>
      <c r="E187" s="396" t="s">
        <v>4437</v>
      </c>
      <c r="F187" s="395"/>
    </row>
    <row r="188" spans="1:6" s="351" customFormat="1" ht="25.5" x14ac:dyDescent="0.25">
      <c r="A188" s="395">
        <v>2</v>
      </c>
      <c r="B188" s="396" t="s">
        <v>1640</v>
      </c>
      <c r="C188" s="396" t="s">
        <v>2117</v>
      </c>
      <c r="D188" s="395" t="s">
        <v>2610</v>
      </c>
      <c r="E188" s="396" t="s">
        <v>2309</v>
      </c>
      <c r="F188" s="395"/>
    </row>
    <row r="189" spans="1:6" s="351" customFormat="1" x14ac:dyDescent="0.25">
      <c r="A189" s="395">
        <v>3</v>
      </c>
      <c r="B189" s="396" t="s">
        <v>1489</v>
      </c>
      <c r="C189" s="396" t="s">
        <v>2118</v>
      </c>
      <c r="D189" s="395"/>
      <c r="E189" s="396" t="s">
        <v>2168</v>
      </c>
      <c r="F189" s="395"/>
    </row>
    <row r="190" spans="1:6" s="351" customFormat="1" x14ac:dyDescent="0.25">
      <c r="A190" s="395">
        <v>4</v>
      </c>
      <c r="B190" s="396" t="s">
        <v>1489</v>
      </c>
      <c r="C190" s="396" t="s">
        <v>2120</v>
      </c>
      <c r="D190" s="395"/>
      <c r="E190" s="396" t="s">
        <v>2168</v>
      </c>
      <c r="F190" s="395"/>
    </row>
    <row r="191" spans="1:6" s="351" customFormat="1" ht="38.25" x14ac:dyDescent="0.25">
      <c r="A191" s="395">
        <v>5</v>
      </c>
      <c r="B191" s="396" t="s">
        <v>1489</v>
      </c>
      <c r="C191" s="396" t="s">
        <v>2308</v>
      </c>
      <c r="D191" s="395"/>
      <c r="E191" s="396" t="s">
        <v>2168</v>
      </c>
      <c r="F191" s="395"/>
    </row>
    <row r="192" spans="1:6" s="351" customFormat="1" ht="38.25" x14ac:dyDescent="0.25">
      <c r="A192" s="395">
        <v>6</v>
      </c>
      <c r="B192" s="396" t="s">
        <v>1641</v>
      </c>
      <c r="C192" s="396" t="s">
        <v>2121</v>
      </c>
      <c r="D192" s="395" t="s">
        <v>2611</v>
      </c>
      <c r="E192" s="396" t="s">
        <v>4438</v>
      </c>
      <c r="F192" s="395"/>
    </row>
    <row r="193" spans="1:6" s="351" customFormat="1" ht="15.75" x14ac:dyDescent="0.25">
      <c r="A193" s="934" t="s">
        <v>1642</v>
      </c>
      <c r="B193" s="934"/>
      <c r="C193" s="934"/>
      <c r="D193" s="934"/>
      <c r="E193" s="934"/>
      <c r="F193" s="934"/>
    </row>
    <row r="194" spans="1:6" s="351" customFormat="1" ht="25.5" x14ac:dyDescent="0.25">
      <c r="A194" s="404">
        <v>1</v>
      </c>
      <c r="B194" s="396" t="s">
        <v>1494</v>
      </c>
      <c r="C194" s="405" t="s">
        <v>2117</v>
      </c>
      <c r="D194" s="404" t="s">
        <v>2555</v>
      </c>
      <c r="E194" s="396" t="s">
        <v>1495</v>
      </c>
      <c r="F194" s="404"/>
    </row>
    <row r="195" spans="1:6" s="351" customFormat="1" ht="25.5" x14ac:dyDescent="0.25">
      <c r="A195" s="404">
        <v>2</v>
      </c>
      <c r="B195" s="396" t="s">
        <v>1496</v>
      </c>
      <c r="C195" s="405" t="s">
        <v>2117</v>
      </c>
      <c r="D195" s="404" t="s">
        <v>2556</v>
      </c>
      <c r="E195" s="396" t="s">
        <v>4439</v>
      </c>
      <c r="F195" s="404"/>
    </row>
    <row r="196" spans="1:6" s="351" customFormat="1" x14ac:dyDescent="0.25">
      <c r="A196" s="404">
        <v>3</v>
      </c>
      <c r="B196" s="396" t="s">
        <v>1497</v>
      </c>
      <c r="C196" s="405" t="s">
        <v>2118</v>
      </c>
      <c r="D196" s="404" t="s">
        <v>2557</v>
      </c>
      <c r="E196" s="396" t="s">
        <v>1498</v>
      </c>
      <c r="F196" s="404"/>
    </row>
    <row r="197" spans="1:6" s="351" customFormat="1" x14ac:dyDescent="0.25">
      <c r="A197" s="404">
        <v>4</v>
      </c>
      <c r="B197" s="396" t="s">
        <v>1643</v>
      </c>
      <c r="C197" s="405" t="s">
        <v>2118</v>
      </c>
      <c r="D197" s="404" t="s">
        <v>2558</v>
      </c>
      <c r="E197" s="396" t="s">
        <v>1500</v>
      </c>
      <c r="F197" s="404"/>
    </row>
    <row r="198" spans="1:6" s="351" customFormat="1" ht="51" x14ac:dyDescent="0.25">
      <c r="A198" s="404">
        <v>5</v>
      </c>
      <c r="B198" s="396" t="s">
        <v>1501</v>
      </c>
      <c r="C198" s="405" t="s">
        <v>2311</v>
      </c>
      <c r="D198" s="404" t="s">
        <v>2559</v>
      </c>
      <c r="E198" s="396" t="s">
        <v>3584</v>
      </c>
      <c r="F198" s="404"/>
    </row>
    <row r="199" spans="1:6" s="351" customFormat="1" ht="51" x14ac:dyDescent="0.25">
      <c r="A199" s="404">
        <v>6</v>
      </c>
      <c r="B199" s="396" t="s">
        <v>1502</v>
      </c>
      <c r="C199" s="405" t="s">
        <v>2311</v>
      </c>
      <c r="D199" s="404" t="s">
        <v>2560</v>
      </c>
      <c r="E199" s="396" t="s">
        <v>5307</v>
      </c>
      <c r="F199" s="404"/>
    </row>
    <row r="200" spans="1:6" s="351" customFormat="1" x14ac:dyDescent="0.25">
      <c r="A200" s="404">
        <v>7</v>
      </c>
      <c r="B200" s="396" t="s">
        <v>1489</v>
      </c>
      <c r="C200" s="405" t="s">
        <v>2120</v>
      </c>
      <c r="D200" s="404"/>
      <c r="E200" s="396" t="s">
        <v>2168</v>
      </c>
      <c r="F200" s="404"/>
    </row>
    <row r="201" spans="1:6" s="351" customFormat="1" ht="25.5" x14ac:dyDescent="0.25">
      <c r="A201" s="404">
        <v>8</v>
      </c>
      <c r="B201" s="396" t="s">
        <v>1503</v>
      </c>
      <c r="C201" s="405" t="s">
        <v>2127</v>
      </c>
      <c r="D201" s="404" t="s">
        <v>2561</v>
      </c>
      <c r="E201" s="396" t="s">
        <v>1504</v>
      </c>
      <c r="F201" s="404"/>
    </row>
    <row r="202" spans="1:6" s="351" customFormat="1" ht="25.5" x14ac:dyDescent="0.25">
      <c r="A202" s="404">
        <v>9</v>
      </c>
      <c r="B202" s="396" t="s">
        <v>1505</v>
      </c>
      <c r="C202" s="405" t="s">
        <v>2127</v>
      </c>
      <c r="D202" s="404" t="s">
        <v>2562</v>
      </c>
      <c r="E202" s="396" t="s">
        <v>1506</v>
      </c>
      <c r="F202" s="404"/>
    </row>
    <row r="203" spans="1:6" s="351" customFormat="1" ht="63.75" x14ac:dyDescent="0.25">
      <c r="A203" s="404">
        <v>10</v>
      </c>
      <c r="B203" s="396" t="s">
        <v>1644</v>
      </c>
      <c r="C203" s="405" t="s">
        <v>2310</v>
      </c>
      <c r="D203" s="404" t="s">
        <v>2612</v>
      </c>
      <c r="E203" s="396" t="s">
        <v>1508</v>
      </c>
      <c r="F203" s="404"/>
    </row>
    <row r="204" spans="1:6" s="351" customFormat="1" ht="15.75" x14ac:dyDescent="0.25">
      <c r="A204" s="932" t="s">
        <v>1645</v>
      </c>
      <c r="B204" s="932"/>
      <c r="C204" s="932"/>
      <c r="D204" s="932"/>
      <c r="E204" s="932"/>
      <c r="F204" s="932"/>
    </row>
    <row r="205" spans="1:6" s="351" customFormat="1" ht="38.25" x14ac:dyDescent="0.25">
      <c r="A205" s="930">
        <v>1</v>
      </c>
      <c r="B205" s="931" t="s">
        <v>1646</v>
      </c>
      <c r="C205" s="396" t="s">
        <v>2199</v>
      </c>
      <c r="D205" s="395" t="s">
        <v>1318</v>
      </c>
      <c r="E205" s="396" t="s">
        <v>5308</v>
      </c>
      <c r="F205" s="395"/>
    </row>
    <row r="206" spans="1:6" s="351" customFormat="1" ht="89.25" x14ac:dyDescent="0.25">
      <c r="A206" s="930"/>
      <c r="B206" s="931"/>
      <c r="C206" s="396" t="s">
        <v>2218</v>
      </c>
      <c r="D206" s="395" t="s">
        <v>2313</v>
      </c>
      <c r="E206" s="396" t="s">
        <v>2319</v>
      </c>
      <c r="F206" s="395"/>
    </row>
    <row r="207" spans="1:6" s="351" customFormat="1" ht="25.5" x14ac:dyDescent="0.25">
      <c r="A207" s="930"/>
      <c r="B207" s="931"/>
      <c r="C207" s="396" t="s">
        <v>2219</v>
      </c>
      <c r="D207" s="411" t="s">
        <v>2314</v>
      </c>
      <c r="E207" s="396" t="s">
        <v>3593</v>
      </c>
      <c r="F207" s="395"/>
    </row>
    <row r="208" spans="1:6" s="351" customFormat="1" ht="63.75" x14ac:dyDescent="0.25">
      <c r="A208" s="930"/>
      <c r="B208" s="931"/>
      <c r="C208" s="396" t="s">
        <v>2312</v>
      </c>
      <c r="D208" s="395" t="s">
        <v>2315</v>
      </c>
      <c r="E208" s="396" t="s">
        <v>2613</v>
      </c>
      <c r="F208" s="395"/>
    </row>
    <row r="209" spans="1:6" s="351" customFormat="1" ht="51" x14ac:dyDescent="0.25">
      <c r="A209" s="930"/>
      <c r="B209" s="931"/>
      <c r="C209" s="396" t="s">
        <v>1589</v>
      </c>
      <c r="D209" s="395" t="s">
        <v>2316</v>
      </c>
      <c r="E209" s="396" t="s">
        <v>2320</v>
      </c>
      <c r="F209" s="395"/>
    </row>
    <row r="210" spans="1:6" s="351" customFormat="1" x14ac:dyDescent="0.25">
      <c r="A210" s="395">
        <v>2</v>
      </c>
      <c r="B210" s="396" t="s">
        <v>1647</v>
      </c>
      <c r="C210" s="396" t="s">
        <v>2220</v>
      </c>
      <c r="D210" s="395" t="s">
        <v>2317</v>
      </c>
      <c r="E210" s="396" t="s">
        <v>2321</v>
      </c>
      <c r="F210" s="395"/>
    </row>
    <row r="211" spans="1:6" s="351" customFormat="1" ht="38.25" x14ac:dyDescent="0.25">
      <c r="A211" s="395">
        <v>3</v>
      </c>
      <c r="B211" s="396" t="s">
        <v>1648</v>
      </c>
      <c r="C211" s="396" t="s">
        <v>2220</v>
      </c>
      <c r="D211" s="395"/>
      <c r="E211" s="396" t="s">
        <v>5309</v>
      </c>
      <c r="F211" s="395"/>
    </row>
    <row r="212" spans="1:6" s="351" customFormat="1" ht="25.5" x14ac:dyDescent="0.25">
      <c r="A212" s="395">
        <v>4</v>
      </c>
      <c r="B212" s="396" t="s">
        <v>3830</v>
      </c>
      <c r="C212" s="396" t="s">
        <v>2221</v>
      </c>
      <c r="D212" s="411" t="s">
        <v>2318</v>
      </c>
      <c r="E212" s="396" t="s">
        <v>2322</v>
      </c>
      <c r="F212" s="395"/>
    </row>
    <row r="213" spans="1:6" s="351" customFormat="1" ht="15.75" x14ac:dyDescent="0.25">
      <c r="A213" s="934" t="s">
        <v>1649</v>
      </c>
      <c r="B213" s="934"/>
      <c r="C213" s="934"/>
      <c r="D213" s="934"/>
      <c r="E213" s="934"/>
      <c r="F213" s="934"/>
    </row>
    <row r="214" spans="1:6" s="351" customFormat="1" ht="25.5" x14ac:dyDescent="0.25">
      <c r="A214" s="943">
        <v>1</v>
      </c>
      <c r="B214" s="931" t="s">
        <v>1650</v>
      </c>
      <c r="C214" s="931" t="s">
        <v>2279</v>
      </c>
      <c r="D214" s="395" t="s">
        <v>2614</v>
      </c>
      <c r="E214" s="396" t="s">
        <v>5310</v>
      </c>
      <c r="F214" s="415"/>
    </row>
    <row r="215" spans="1:6" s="351" customFormat="1" ht="38.25" x14ac:dyDescent="0.25">
      <c r="A215" s="944"/>
      <c r="B215" s="931"/>
      <c r="C215" s="931"/>
      <c r="D215" s="395" t="s">
        <v>2327</v>
      </c>
      <c r="E215" s="396" t="s">
        <v>4441</v>
      </c>
      <c r="F215" s="415"/>
    </row>
    <row r="216" spans="1:6" s="351" customFormat="1" ht="38.25" x14ac:dyDescent="0.25">
      <c r="A216" s="944"/>
      <c r="B216" s="931"/>
      <c r="C216" s="931"/>
      <c r="D216" s="395" t="s">
        <v>2328</v>
      </c>
      <c r="E216" s="396" t="s">
        <v>4440</v>
      </c>
      <c r="F216" s="415"/>
    </row>
    <row r="217" spans="1:6" s="351" customFormat="1" ht="25.5" x14ac:dyDescent="0.25">
      <c r="A217" s="944"/>
      <c r="B217" s="931"/>
      <c r="C217" s="931"/>
      <c r="D217" s="395" t="s">
        <v>2329</v>
      </c>
      <c r="E217" s="396" t="s">
        <v>2325</v>
      </c>
      <c r="F217" s="415"/>
    </row>
    <row r="218" spans="1:6" s="351" customFormat="1" ht="25.5" x14ac:dyDescent="0.25">
      <c r="A218" s="945"/>
      <c r="B218" s="931"/>
      <c r="C218" s="931"/>
      <c r="D218" s="395" t="s">
        <v>2330</v>
      </c>
      <c r="E218" s="396" t="s">
        <v>4442</v>
      </c>
      <c r="F218" s="415"/>
    </row>
    <row r="219" spans="1:6" s="351" customFormat="1" ht="51" x14ac:dyDescent="0.25">
      <c r="A219" s="395">
        <v>2</v>
      </c>
      <c r="B219" s="396" t="s">
        <v>3831</v>
      </c>
      <c r="C219" s="396" t="s">
        <v>2323</v>
      </c>
      <c r="D219" s="395" t="s">
        <v>2331</v>
      </c>
      <c r="E219" s="396" t="s">
        <v>2326</v>
      </c>
      <c r="F219" s="415"/>
    </row>
    <row r="220" spans="1:6" s="351" customFormat="1" ht="25.5" x14ac:dyDescent="0.25">
      <c r="A220" s="395">
        <v>3</v>
      </c>
      <c r="B220" s="396" t="s">
        <v>1270</v>
      </c>
      <c r="C220" s="396" t="s">
        <v>2324</v>
      </c>
      <c r="D220" s="395" t="s">
        <v>2332</v>
      </c>
      <c r="E220" s="396" t="s">
        <v>4443</v>
      </c>
      <c r="F220" s="415"/>
    </row>
    <row r="221" spans="1:6" s="351" customFormat="1" ht="15.75" x14ac:dyDescent="0.25">
      <c r="A221" s="932" t="s">
        <v>1651</v>
      </c>
      <c r="B221" s="932"/>
      <c r="C221" s="932"/>
      <c r="D221" s="932"/>
      <c r="E221" s="932"/>
      <c r="F221" s="932"/>
    </row>
    <row r="222" spans="1:6" s="351" customFormat="1" ht="25.5" x14ac:dyDescent="0.25">
      <c r="A222" s="408">
        <v>1</v>
      </c>
      <c r="B222" s="396" t="s">
        <v>2333</v>
      </c>
      <c r="C222" s="407" t="s">
        <v>2117</v>
      </c>
      <c r="D222" s="408" t="s">
        <v>2337</v>
      </c>
      <c r="E222" s="396" t="s">
        <v>2338</v>
      </c>
      <c r="F222" s="408"/>
    </row>
    <row r="223" spans="1:6" s="351" customFormat="1" ht="25.5" x14ac:dyDescent="0.25">
      <c r="A223" s="408">
        <v>2</v>
      </c>
      <c r="B223" s="396" t="s">
        <v>2334</v>
      </c>
      <c r="C223" s="407" t="s">
        <v>2118</v>
      </c>
      <c r="D223" s="408" t="s">
        <v>1652</v>
      </c>
      <c r="E223" s="396" t="s">
        <v>2339</v>
      </c>
      <c r="F223" s="408"/>
    </row>
    <row r="224" spans="1:6" s="351" customFormat="1" x14ac:dyDescent="0.25">
      <c r="A224" s="416">
        <v>3</v>
      </c>
      <c r="B224" s="402" t="s">
        <v>5311</v>
      </c>
      <c r="C224" s="407" t="s">
        <v>2118</v>
      </c>
      <c r="D224" s="408"/>
      <c r="E224" s="402" t="s">
        <v>5312</v>
      </c>
      <c r="F224" s="416"/>
    </row>
    <row r="225" spans="1:6" s="351" customFormat="1" ht="38.25" x14ac:dyDescent="0.25">
      <c r="A225" s="408">
        <v>4</v>
      </c>
      <c r="B225" s="396" t="s">
        <v>1653</v>
      </c>
      <c r="C225" s="407" t="s">
        <v>2119</v>
      </c>
      <c r="D225" s="408" t="s">
        <v>1654</v>
      </c>
      <c r="E225" s="396" t="s">
        <v>4444</v>
      </c>
      <c r="F225" s="408"/>
    </row>
    <row r="226" spans="1:6" s="351" customFormat="1" ht="25.5" x14ac:dyDescent="0.25">
      <c r="A226" s="416">
        <v>5</v>
      </c>
      <c r="B226" s="396" t="s">
        <v>1655</v>
      </c>
      <c r="C226" s="407" t="s">
        <v>2335</v>
      </c>
      <c r="D226" s="408" t="s">
        <v>1656</v>
      </c>
      <c r="E226" s="396" t="s">
        <v>1657</v>
      </c>
      <c r="F226" s="408"/>
    </row>
    <row r="227" spans="1:6" s="351" customFormat="1" ht="25.5" x14ac:dyDescent="0.25">
      <c r="A227" s="408">
        <v>6</v>
      </c>
      <c r="B227" s="396" t="s">
        <v>1489</v>
      </c>
      <c r="C227" s="407" t="s">
        <v>2336</v>
      </c>
      <c r="D227" s="408"/>
      <c r="E227" s="396" t="s">
        <v>2168</v>
      </c>
      <c r="F227" s="408"/>
    </row>
    <row r="228" spans="1:6" s="351" customFormat="1" ht="38.25" x14ac:dyDescent="0.25">
      <c r="A228" s="416">
        <v>7</v>
      </c>
      <c r="B228" s="396" t="s">
        <v>1658</v>
      </c>
      <c r="C228" s="407" t="s">
        <v>2121</v>
      </c>
      <c r="D228" s="408" t="s">
        <v>1659</v>
      </c>
      <c r="E228" s="396" t="s">
        <v>4445</v>
      </c>
      <c r="F228" s="408"/>
    </row>
    <row r="229" spans="1:6" s="351" customFormat="1" ht="15.75" x14ac:dyDescent="0.25">
      <c r="A229" s="932" t="s">
        <v>1660</v>
      </c>
      <c r="B229" s="932"/>
      <c r="C229" s="932"/>
      <c r="D229" s="932"/>
      <c r="E229" s="932"/>
      <c r="F229" s="932"/>
    </row>
    <row r="230" spans="1:6" s="351" customFormat="1" ht="76.5" x14ac:dyDescent="0.25">
      <c r="A230" s="408">
        <v>1</v>
      </c>
      <c r="B230" s="396" t="s">
        <v>1661</v>
      </c>
      <c r="C230" s="407" t="s">
        <v>2616</v>
      </c>
      <c r="D230" s="408" t="s">
        <v>2615</v>
      </c>
      <c r="E230" s="396" t="s">
        <v>5313</v>
      </c>
      <c r="F230" s="413"/>
    </row>
    <row r="231" spans="1:6" s="351" customFormat="1" ht="51" x14ac:dyDescent="0.25">
      <c r="A231" s="417">
        <v>2</v>
      </c>
      <c r="B231" s="398" t="s">
        <v>1556</v>
      </c>
      <c r="C231" s="418" t="s">
        <v>2172</v>
      </c>
      <c r="D231" s="417" t="s">
        <v>2342</v>
      </c>
      <c r="E231" s="398" t="s">
        <v>2344</v>
      </c>
      <c r="F231" s="419"/>
    </row>
    <row r="232" spans="1:6" s="351" customFormat="1" ht="51" x14ac:dyDescent="0.25">
      <c r="A232" s="413">
        <v>3</v>
      </c>
      <c r="B232" s="396" t="s">
        <v>2204</v>
      </c>
      <c r="C232" s="396" t="s">
        <v>2341</v>
      </c>
      <c r="D232" s="395" t="s">
        <v>2173</v>
      </c>
      <c r="E232" s="396" t="s">
        <v>5314</v>
      </c>
      <c r="F232" s="413"/>
    </row>
    <row r="233" spans="1:6" s="351" customFormat="1" ht="25.5" x14ac:dyDescent="0.25">
      <c r="A233" s="413">
        <v>4</v>
      </c>
      <c r="B233" s="396" t="s">
        <v>2340</v>
      </c>
      <c r="C233" s="396" t="s">
        <v>2207</v>
      </c>
      <c r="D233" s="395" t="s">
        <v>2343</v>
      </c>
      <c r="E233" s="396" t="s">
        <v>1582</v>
      </c>
      <c r="F233" s="413"/>
    </row>
    <row r="234" spans="1:6" s="351" customFormat="1" ht="15.75" x14ac:dyDescent="0.25">
      <c r="A234" s="934" t="s">
        <v>1662</v>
      </c>
      <c r="B234" s="934"/>
      <c r="C234" s="934"/>
      <c r="D234" s="934"/>
      <c r="E234" s="934"/>
      <c r="F234" s="934"/>
    </row>
    <row r="235" spans="1:6" s="351" customFormat="1" ht="25.5" x14ac:dyDescent="0.25">
      <c r="A235" s="395">
        <v>1</v>
      </c>
      <c r="B235" s="396" t="s">
        <v>1663</v>
      </c>
      <c r="C235" s="396" t="s">
        <v>1664</v>
      </c>
      <c r="D235" s="395" t="s">
        <v>2347</v>
      </c>
      <c r="E235" s="396" t="s">
        <v>2353</v>
      </c>
      <c r="F235" s="395"/>
    </row>
    <row r="236" spans="1:6" s="351" customFormat="1" ht="38.25" x14ac:dyDescent="0.25">
      <c r="A236" s="395">
        <v>2</v>
      </c>
      <c r="B236" s="396" t="s">
        <v>2345</v>
      </c>
      <c r="C236" s="396" t="s">
        <v>1665</v>
      </c>
      <c r="D236" s="395" t="s">
        <v>1666</v>
      </c>
      <c r="E236" s="396" t="s">
        <v>2354</v>
      </c>
      <c r="F236" s="395"/>
    </row>
    <row r="237" spans="1:6" s="351" customFormat="1" ht="25.5" x14ac:dyDescent="0.25">
      <c r="A237" s="395">
        <v>3</v>
      </c>
      <c r="B237" s="396" t="s">
        <v>1667</v>
      </c>
      <c r="C237" s="396" t="s">
        <v>1668</v>
      </c>
      <c r="D237" s="395" t="s">
        <v>1669</v>
      </c>
      <c r="E237" s="396" t="s">
        <v>5315</v>
      </c>
      <c r="F237" s="395"/>
    </row>
    <row r="238" spans="1:6" s="351" customFormat="1" ht="25.5" x14ac:dyDescent="0.25">
      <c r="A238" s="395">
        <v>4</v>
      </c>
      <c r="B238" s="396" t="s">
        <v>1670</v>
      </c>
      <c r="C238" s="396" t="s">
        <v>1668</v>
      </c>
      <c r="D238" s="395" t="s">
        <v>2618</v>
      </c>
      <c r="E238" s="396" t="s">
        <v>4446</v>
      </c>
      <c r="F238" s="395"/>
    </row>
    <row r="239" spans="1:6" s="351" customFormat="1" ht="51" x14ac:dyDescent="0.25">
      <c r="A239" s="395">
        <v>5</v>
      </c>
      <c r="B239" s="396" t="s">
        <v>2346</v>
      </c>
      <c r="C239" s="396" t="s">
        <v>1671</v>
      </c>
      <c r="D239" s="395" t="s">
        <v>2617</v>
      </c>
      <c r="E239" s="396" t="s">
        <v>2355</v>
      </c>
      <c r="F239" s="395"/>
    </row>
    <row r="240" spans="1:6" s="351" customFormat="1" ht="25.5" x14ac:dyDescent="0.25">
      <c r="A240" s="395">
        <v>6</v>
      </c>
      <c r="B240" s="396" t="s">
        <v>1672</v>
      </c>
      <c r="C240" s="396" t="s">
        <v>1673</v>
      </c>
      <c r="D240" s="395" t="s">
        <v>1674</v>
      </c>
      <c r="E240" s="396" t="s">
        <v>5316</v>
      </c>
      <c r="F240" s="395"/>
    </row>
    <row r="241" spans="1:6" s="351" customFormat="1" ht="25.5" x14ac:dyDescent="0.25">
      <c r="A241" s="395">
        <v>7</v>
      </c>
      <c r="B241" s="396" t="s">
        <v>1675</v>
      </c>
      <c r="C241" s="396" t="s">
        <v>1673</v>
      </c>
      <c r="D241" s="395" t="s">
        <v>2348</v>
      </c>
      <c r="E241" s="396" t="s">
        <v>2356</v>
      </c>
      <c r="F241" s="395"/>
    </row>
    <row r="242" spans="1:6" s="351" customFormat="1" ht="25.5" x14ac:dyDescent="0.25">
      <c r="A242" s="395">
        <v>8</v>
      </c>
      <c r="B242" s="396" t="s">
        <v>1676</v>
      </c>
      <c r="C242" s="396" t="s">
        <v>1673</v>
      </c>
      <c r="D242" s="395" t="s">
        <v>2349</v>
      </c>
      <c r="E242" s="575" t="s">
        <v>5317</v>
      </c>
      <c r="F242" s="395"/>
    </row>
    <row r="243" spans="1:6" s="351" customFormat="1" ht="25.5" x14ac:dyDescent="0.25">
      <c r="A243" s="395">
        <v>9</v>
      </c>
      <c r="B243" s="396" t="s">
        <v>1677</v>
      </c>
      <c r="C243" s="396" t="s">
        <v>1673</v>
      </c>
      <c r="D243" s="395" t="s">
        <v>2350</v>
      </c>
      <c r="E243" s="396" t="s">
        <v>2357</v>
      </c>
      <c r="F243" s="395"/>
    </row>
    <row r="244" spans="1:6" s="351" customFormat="1" ht="25.5" x14ac:dyDescent="0.25">
      <c r="A244" s="395">
        <v>10</v>
      </c>
      <c r="B244" s="396" t="s">
        <v>1678</v>
      </c>
      <c r="C244" s="396" t="s">
        <v>1673</v>
      </c>
      <c r="D244" s="395" t="s">
        <v>2351</v>
      </c>
      <c r="E244" s="396" t="s">
        <v>2358</v>
      </c>
      <c r="F244" s="395"/>
    </row>
    <row r="245" spans="1:6" s="351" customFormat="1" ht="25.5" x14ac:dyDescent="0.25">
      <c r="A245" s="395">
        <v>11</v>
      </c>
      <c r="B245" s="396" t="s">
        <v>1679</v>
      </c>
      <c r="C245" s="396" t="s">
        <v>1673</v>
      </c>
      <c r="D245" s="395" t="s">
        <v>2352</v>
      </c>
      <c r="E245" s="396" t="s">
        <v>2359</v>
      </c>
      <c r="F245" s="395"/>
    </row>
    <row r="246" spans="1:6" s="351" customFormat="1" ht="15.75" x14ac:dyDescent="0.25">
      <c r="A246" s="932" t="s">
        <v>1680</v>
      </c>
      <c r="B246" s="932"/>
      <c r="C246" s="932"/>
      <c r="D246" s="932"/>
      <c r="E246" s="932"/>
      <c r="F246" s="932"/>
    </row>
    <row r="247" spans="1:6" s="351" customFormat="1" ht="38.25" x14ac:dyDescent="0.25">
      <c r="A247" s="395">
        <v>1</v>
      </c>
      <c r="B247" s="396" t="s">
        <v>1681</v>
      </c>
      <c r="C247" s="396" t="s">
        <v>2129</v>
      </c>
      <c r="D247" s="395" t="s">
        <v>2360</v>
      </c>
      <c r="E247" s="396" t="s">
        <v>2364</v>
      </c>
      <c r="F247" s="395"/>
    </row>
    <row r="248" spans="1:6" s="351" customFormat="1" ht="63.75" x14ac:dyDescent="0.25">
      <c r="A248" s="395">
        <v>2</v>
      </c>
      <c r="B248" s="396" t="s">
        <v>1682</v>
      </c>
      <c r="C248" s="396" t="s">
        <v>2130</v>
      </c>
      <c r="D248" s="395" t="s">
        <v>2361</v>
      </c>
      <c r="E248" s="396" t="s">
        <v>2365</v>
      </c>
      <c r="F248" s="395"/>
    </row>
    <row r="249" spans="1:6" s="351" customFormat="1" ht="76.5" x14ac:dyDescent="0.25">
      <c r="A249" s="395">
        <v>3</v>
      </c>
      <c r="B249" s="396" t="s">
        <v>1683</v>
      </c>
      <c r="C249" s="396" t="s">
        <v>2131</v>
      </c>
      <c r="D249" s="395" t="s">
        <v>2362</v>
      </c>
      <c r="E249" s="396" t="s">
        <v>3594</v>
      </c>
      <c r="F249" s="395"/>
    </row>
    <row r="250" spans="1:6" s="351" customFormat="1" ht="140.25" x14ac:dyDescent="0.25">
      <c r="A250" s="395">
        <v>4</v>
      </c>
      <c r="B250" s="396" t="s">
        <v>1512</v>
      </c>
      <c r="C250" s="396" t="s">
        <v>2132</v>
      </c>
      <c r="D250" s="395" t="s">
        <v>2363</v>
      </c>
      <c r="E250" s="396" t="s">
        <v>5318</v>
      </c>
      <c r="F250" s="395"/>
    </row>
    <row r="251" spans="1:6" s="351" customFormat="1" ht="15.75" x14ac:dyDescent="0.25">
      <c r="A251" s="934" t="s">
        <v>1684</v>
      </c>
      <c r="B251" s="934"/>
      <c r="C251" s="934"/>
      <c r="D251" s="934"/>
      <c r="E251" s="934"/>
      <c r="F251" s="934"/>
    </row>
    <row r="252" spans="1:6" s="351" customFormat="1" x14ac:dyDescent="0.25">
      <c r="A252" s="395">
        <v>1</v>
      </c>
      <c r="B252" s="396" t="s">
        <v>1685</v>
      </c>
      <c r="C252" s="396" t="s">
        <v>2619</v>
      </c>
      <c r="D252" s="395" t="s">
        <v>2623</v>
      </c>
      <c r="E252" s="396" t="s">
        <v>1686</v>
      </c>
      <c r="F252" s="395"/>
    </row>
    <row r="253" spans="1:6" s="351" customFormat="1" ht="38.25" x14ac:dyDescent="0.25">
      <c r="A253" s="395">
        <v>2</v>
      </c>
      <c r="B253" s="396" t="s">
        <v>1687</v>
      </c>
      <c r="C253" s="396"/>
      <c r="D253" s="395" t="s">
        <v>2624</v>
      </c>
      <c r="E253" s="396" t="s">
        <v>1688</v>
      </c>
      <c r="F253" s="395"/>
    </row>
    <row r="254" spans="1:6" s="351" customFormat="1" ht="38.25" x14ac:dyDescent="0.25">
      <c r="A254" s="395">
        <v>3</v>
      </c>
      <c r="B254" s="396" t="s">
        <v>1689</v>
      </c>
      <c r="C254" s="396"/>
      <c r="D254" s="395" t="s">
        <v>2625</v>
      </c>
      <c r="E254" s="396" t="s">
        <v>1690</v>
      </c>
      <c r="F254" s="395"/>
    </row>
    <row r="255" spans="1:6" s="351" customFormat="1" ht="25.5" x14ac:dyDescent="0.25">
      <c r="A255" s="395">
        <v>4</v>
      </c>
      <c r="B255" s="396" t="s">
        <v>1691</v>
      </c>
      <c r="C255" s="396"/>
      <c r="D255" s="395" t="s">
        <v>2626</v>
      </c>
      <c r="E255" s="396" t="s">
        <v>1692</v>
      </c>
      <c r="F255" s="395"/>
    </row>
    <row r="256" spans="1:6" s="351" customFormat="1" ht="25.5" x14ac:dyDescent="0.25">
      <c r="A256" s="395">
        <v>5</v>
      </c>
      <c r="B256" s="396" t="s">
        <v>2366</v>
      </c>
      <c r="C256" s="396" t="s">
        <v>2620</v>
      </c>
      <c r="D256" s="395" t="s">
        <v>2627</v>
      </c>
      <c r="E256" s="396" t="s">
        <v>1693</v>
      </c>
      <c r="F256" s="395"/>
    </row>
    <row r="257" spans="1:6" s="351" customFormat="1" ht="25.5" x14ac:dyDescent="0.25">
      <c r="A257" s="395">
        <v>6</v>
      </c>
      <c r="B257" s="396" t="s">
        <v>3832</v>
      </c>
      <c r="C257" s="396"/>
      <c r="D257" s="395" t="s">
        <v>2628</v>
      </c>
      <c r="E257" s="396" t="s">
        <v>1694</v>
      </c>
      <c r="F257" s="395"/>
    </row>
    <row r="258" spans="1:6" s="351" customFormat="1" ht="25.5" x14ac:dyDescent="0.25">
      <c r="A258" s="395">
        <v>7</v>
      </c>
      <c r="B258" s="396" t="s">
        <v>1695</v>
      </c>
      <c r="C258" s="396" t="s">
        <v>1696</v>
      </c>
      <c r="D258" s="411" t="s">
        <v>2629</v>
      </c>
      <c r="E258" s="396" t="s">
        <v>1697</v>
      </c>
      <c r="F258" s="395"/>
    </row>
    <row r="259" spans="1:6" s="351" customFormat="1" x14ac:dyDescent="0.25">
      <c r="A259" s="395">
        <v>8</v>
      </c>
      <c r="B259" s="396" t="s">
        <v>1698</v>
      </c>
      <c r="C259" s="396" t="s">
        <v>2118</v>
      </c>
      <c r="D259" s="395" t="s">
        <v>2630</v>
      </c>
      <c r="E259" s="396" t="s">
        <v>2367</v>
      </c>
      <c r="F259" s="395"/>
    </row>
    <row r="260" spans="1:6" s="351" customFormat="1" x14ac:dyDescent="0.25">
      <c r="A260" s="395">
        <v>9</v>
      </c>
      <c r="B260" s="396" t="s">
        <v>1489</v>
      </c>
      <c r="C260" s="396" t="s">
        <v>2120</v>
      </c>
      <c r="D260" s="395"/>
      <c r="E260" s="396" t="s">
        <v>2168</v>
      </c>
      <c r="F260" s="395"/>
    </row>
    <row r="261" spans="1:6" s="351" customFormat="1" ht="38.25" x14ac:dyDescent="0.25">
      <c r="A261" s="395">
        <v>10</v>
      </c>
      <c r="B261" s="396" t="s">
        <v>1699</v>
      </c>
      <c r="C261" s="396" t="s">
        <v>2121</v>
      </c>
      <c r="D261" s="395" t="s">
        <v>2631</v>
      </c>
      <c r="E261" s="396" t="s">
        <v>2368</v>
      </c>
      <c r="F261" s="395"/>
    </row>
    <row r="262" spans="1:6" s="351" customFormat="1" ht="25.5" x14ac:dyDescent="0.25">
      <c r="A262" s="395">
        <v>11</v>
      </c>
      <c r="B262" s="396" t="s">
        <v>2621</v>
      </c>
      <c r="C262" s="396"/>
      <c r="D262" s="395" t="s">
        <v>2632</v>
      </c>
      <c r="E262" s="396" t="s">
        <v>5319</v>
      </c>
      <c r="F262" s="395"/>
    </row>
    <row r="263" spans="1:6" s="351" customFormat="1" ht="25.5" x14ac:dyDescent="0.25">
      <c r="A263" s="395">
        <v>12</v>
      </c>
      <c r="B263" s="396" t="s">
        <v>2622</v>
      </c>
      <c r="C263" s="395"/>
      <c r="D263" s="395" t="s">
        <v>2633</v>
      </c>
      <c r="E263" s="396" t="s">
        <v>5320</v>
      </c>
      <c r="F263" s="395"/>
    </row>
    <row r="264" spans="1:6" s="351" customFormat="1" ht="15.75" x14ac:dyDescent="0.25">
      <c r="A264" s="934" t="s">
        <v>1700</v>
      </c>
      <c r="B264" s="934"/>
      <c r="C264" s="934"/>
      <c r="D264" s="934"/>
      <c r="E264" s="934"/>
      <c r="F264" s="934"/>
    </row>
    <row r="265" spans="1:6" s="351" customFormat="1" ht="25.5" customHeight="1" x14ac:dyDescent="0.25">
      <c r="A265" s="395">
        <v>1</v>
      </c>
      <c r="B265" s="396" t="s">
        <v>1701</v>
      </c>
      <c r="C265" s="420" t="s">
        <v>2369</v>
      </c>
      <c r="D265" s="395" t="s">
        <v>2371</v>
      </c>
      <c r="E265" s="396" t="s">
        <v>2380</v>
      </c>
      <c r="F265" s="395"/>
    </row>
    <row r="266" spans="1:6" s="351" customFormat="1" ht="25.5" x14ac:dyDescent="0.25">
      <c r="A266" s="395">
        <v>2</v>
      </c>
      <c r="B266" s="396" t="s">
        <v>1702</v>
      </c>
      <c r="C266" s="421"/>
      <c r="D266" s="395" t="s">
        <v>2372</v>
      </c>
      <c r="E266" s="396" t="s">
        <v>2381</v>
      </c>
      <c r="F266" s="395"/>
    </row>
    <row r="267" spans="1:6" s="351" customFormat="1" ht="25.5" x14ac:dyDescent="0.25">
      <c r="A267" s="395">
        <v>3</v>
      </c>
      <c r="B267" s="396" t="s">
        <v>1703</v>
      </c>
      <c r="C267" s="421"/>
      <c r="D267" s="395" t="s">
        <v>2373</v>
      </c>
      <c r="E267" s="396" t="s">
        <v>2382</v>
      </c>
      <c r="F267" s="395"/>
    </row>
    <row r="268" spans="1:6" s="351" customFormat="1" x14ac:dyDescent="0.25">
      <c r="A268" s="395">
        <v>4</v>
      </c>
      <c r="B268" s="396" t="s">
        <v>1704</v>
      </c>
      <c r="C268" s="421"/>
      <c r="D268" s="395" t="s">
        <v>4448</v>
      </c>
      <c r="E268" s="396" t="s">
        <v>4447</v>
      </c>
      <c r="F268" s="395"/>
    </row>
    <row r="269" spans="1:6" s="351" customFormat="1" ht="25.5" x14ac:dyDescent="0.25">
      <c r="A269" s="395">
        <v>5</v>
      </c>
      <c r="B269" s="396" t="s">
        <v>1705</v>
      </c>
      <c r="C269" s="421"/>
      <c r="D269" s="395" t="s">
        <v>2374</v>
      </c>
      <c r="E269" s="396" t="s">
        <v>2383</v>
      </c>
      <c r="F269" s="395"/>
    </row>
    <row r="270" spans="1:6" s="351" customFormat="1" ht="25.5" x14ac:dyDescent="0.25">
      <c r="A270" s="395">
        <v>6</v>
      </c>
      <c r="B270" s="396" t="s">
        <v>1706</v>
      </c>
      <c r="C270" s="421"/>
      <c r="D270" s="395" t="s">
        <v>2375</v>
      </c>
      <c r="E270" s="396" t="s">
        <v>2384</v>
      </c>
      <c r="F270" s="395"/>
    </row>
    <row r="271" spans="1:6" s="351" customFormat="1" ht="25.5" x14ac:dyDescent="0.25">
      <c r="A271" s="395">
        <v>7</v>
      </c>
      <c r="B271" s="396" t="s">
        <v>1707</v>
      </c>
      <c r="C271" s="421"/>
      <c r="D271" s="395" t="s">
        <v>2376</v>
      </c>
      <c r="E271" s="396" t="s">
        <v>2385</v>
      </c>
      <c r="F271" s="395"/>
    </row>
    <row r="272" spans="1:6" s="351" customFormat="1" ht="25.5" x14ac:dyDescent="0.25">
      <c r="A272" s="395">
        <v>8</v>
      </c>
      <c r="B272" s="396" t="s">
        <v>1708</v>
      </c>
      <c r="C272" s="422"/>
      <c r="D272" s="395" t="s">
        <v>2377</v>
      </c>
      <c r="E272" s="396" t="s">
        <v>2386</v>
      </c>
      <c r="F272" s="395"/>
    </row>
    <row r="273" spans="1:6" s="351" customFormat="1" ht="25.5" x14ac:dyDescent="0.25">
      <c r="A273" s="395">
        <v>9</v>
      </c>
      <c r="B273" s="396" t="s">
        <v>1709</v>
      </c>
      <c r="C273" s="396" t="s">
        <v>2370</v>
      </c>
      <c r="D273" s="395" t="s">
        <v>2378</v>
      </c>
      <c r="E273" s="396" t="s">
        <v>2387</v>
      </c>
      <c r="F273" s="395"/>
    </row>
    <row r="274" spans="1:6" s="351" customFormat="1" ht="38.25" x14ac:dyDescent="0.25">
      <c r="A274" s="395">
        <v>10</v>
      </c>
      <c r="B274" s="396" t="s">
        <v>3833</v>
      </c>
      <c r="C274" s="396" t="s">
        <v>2154</v>
      </c>
      <c r="D274" s="395" t="s">
        <v>2379</v>
      </c>
      <c r="E274" s="396" t="s">
        <v>4449</v>
      </c>
      <c r="F274" s="395"/>
    </row>
    <row r="275" spans="1:6" s="351" customFormat="1" ht="15.75" x14ac:dyDescent="0.25">
      <c r="A275" s="932" t="s">
        <v>1710</v>
      </c>
      <c r="B275" s="932"/>
      <c r="C275" s="932"/>
      <c r="D275" s="932"/>
      <c r="E275" s="932"/>
      <c r="F275" s="932"/>
    </row>
    <row r="276" spans="1:6" s="351" customFormat="1" ht="25.5" x14ac:dyDescent="0.25">
      <c r="A276" s="395">
        <v>1</v>
      </c>
      <c r="B276" s="396" t="s">
        <v>2388</v>
      </c>
      <c r="C276" s="396" t="s">
        <v>2117</v>
      </c>
      <c r="D276" s="395" t="s">
        <v>4452</v>
      </c>
      <c r="E276" s="396" t="s">
        <v>4450</v>
      </c>
      <c r="F276" s="395"/>
    </row>
    <row r="277" spans="1:6" s="351" customFormat="1" ht="25.5" x14ac:dyDescent="0.25">
      <c r="A277" s="395">
        <v>2</v>
      </c>
      <c r="B277" s="396" t="s">
        <v>1496</v>
      </c>
      <c r="C277" s="396" t="s">
        <v>2117</v>
      </c>
      <c r="D277" s="395" t="s">
        <v>2556</v>
      </c>
      <c r="E277" s="396" t="s">
        <v>4451</v>
      </c>
      <c r="F277" s="395"/>
    </row>
    <row r="278" spans="1:6" s="351" customFormat="1" x14ac:dyDescent="0.25">
      <c r="A278" s="395">
        <v>3</v>
      </c>
      <c r="B278" s="396" t="s">
        <v>1711</v>
      </c>
      <c r="C278" s="396" t="s">
        <v>2118</v>
      </c>
      <c r="D278" s="395" t="s">
        <v>2389</v>
      </c>
      <c r="E278" s="396" t="s">
        <v>2390</v>
      </c>
      <c r="F278" s="395"/>
    </row>
    <row r="279" spans="1:6" s="351" customFormat="1" x14ac:dyDescent="0.25">
      <c r="A279" s="395">
        <v>4</v>
      </c>
      <c r="B279" s="396" t="s">
        <v>1712</v>
      </c>
      <c r="C279" s="396" t="s">
        <v>2118</v>
      </c>
      <c r="D279" s="395" t="s">
        <v>1713</v>
      </c>
      <c r="E279" s="396" t="s">
        <v>1714</v>
      </c>
      <c r="F279" s="395"/>
    </row>
    <row r="280" spans="1:6" s="351" customFormat="1" x14ac:dyDescent="0.25">
      <c r="A280" s="395">
        <v>5</v>
      </c>
      <c r="B280" s="396" t="s">
        <v>1489</v>
      </c>
      <c r="C280" s="396" t="s">
        <v>2120</v>
      </c>
      <c r="D280" s="395"/>
      <c r="E280" s="396" t="s">
        <v>2168</v>
      </c>
      <c r="F280" s="395"/>
    </row>
    <row r="281" spans="1:6" s="351" customFormat="1" ht="38.25" x14ac:dyDescent="0.25">
      <c r="A281" s="395">
        <v>6</v>
      </c>
      <c r="B281" s="396" t="s">
        <v>1715</v>
      </c>
      <c r="C281" s="396" t="s">
        <v>2121</v>
      </c>
      <c r="D281" s="395" t="s">
        <v>2634</v>
      </c>
      <c r="E281" s="396" t="s">
        <v>2391</v>
      </c>
      <c r="F281" s="395"/>
    </row>
    <row r="282" spans="1:6" s="351" customFormat="1" ht="15.75" x14ac:dyDescent="0.25">
      <c r="A282" s="934" t="s">
        <v>1716</v>
      </c>
      <c r="B282" s="934"/>
      <c r="C282" s="934"/>
      <c r="D282" s="934"/>
      <c r="E282" s="934"/>
      <c r="F282" s="934"/>
    </row>
    <row r="283" spans="1:6" s="351" customFormat="1" ht="25.5" x14ac:dyDescent="0.25">
      <c r="A283" s="395">
        <v>1</v>
      </c>
      <c r="B283" s="396" t="s">
        <v>1717</v>
      </c>
      <c r="C283" s="396" t="s">
        <v>2392</v>
      </c>
      <c r="D283" s="395" t="s">
        <v>1718</v>
      </c>
      <c r="E283" s="396" t="s">
        <v>3595</v>
      </c>
      <c r="F283" s="395"/>
    </row>
    <row r="284" spans="1:6" s="351" customFormat="1" ht="25.5" x14ac:dyDescent="0.25">
      <c r="A284" s="395">
        <v>2</v>
      </c>
      <c r="B284" s="396" t="s">
        <v>1719</v>
      </c>
      <c r="C284" s="396" t="s">
        <v>2392</v>
      </c>
      <c r="D284" s="408" t="s">
        <v>1720</v>
      </c>
      <c r="E284" s="396" t="s">
        <v>3596</v>
      </c>
      <c r="F284" s="395"/>
    </row>
    <row r="285" spans="1:6" s="351" customFormat="1" ht="15.75" x14ac:dyDescent="0.25">
      <c r="A285" s="935" t="s">
        <v>1721</v>
      </c>
      <c r="B285" s="936"/>
      <c r="C285" s="936"/>
      <c r="D285" s="936"/>
      <c r="E285" s="936"/>
      <c r="F285" s="937"/>
    </row>
    <row r="286" spans="1:6" s="351" customFormat="1" ht="25.5" x14ac:dyDescent="0.25">
      <c r="A286" s="395">
        <v>1</v>
      </c>
      <c r="B286" s="396" t="s">
        <v>1722</v>
      </c>
      <c r="C286" s="396" t="s">
        <v>2117</v>
      </c>
      <c r="D286" s="395" t="s">
        <v>3058</v>
      </c>
      <c r="E286" s="396" t="s">
        <v>5323</v>
      </c>
      <c r="F286" s="395"/>
    </row>
    <row r="287" spans="1:6" s="351" customFormat="1" ht="25.5" x14ac:dyDescent="0.25">
      <c r="A287" s="395">
        <v>2</v>
      </c>
      <c r="B287" s="396" t="s">
        <v>1723</v>
      </c>
      <c r="C287" s="396" t="s">
        <v>2118</v>
      </c>
      <c r="D287" s="395" t="s">
        <v>3059</v>
      </c>
      <c r="E287" s="396" t="s">
        <v>5322</v>
      </c>
      <c r="F287" s="395"/>
    </row>
    <row r="288" spans="1:6" s="351" customFormat="1" ht="25.5" x14ac:dyDescent="0.25">
      <c r="A288" s="395">
        <v>3</v>
      </c>
      <c r="B288" s="396" t="s">
        <v>2393</v>
      </c>
      <c r="C288" s="396" t="s">
        <v>2395</v>
      </c>
      <c r="D288" s="395" t="s">
        <v>1724</v>
      </c>
      <c r="E288" s="396" t="s">
        <v>2397</v>
      </c>
      <c r="F288" s="395"/>
    </row>
    <row r="289" spans="1:6" s="351" customFormat="1" ht="51" x14ac:dyDescent="0.25">
      <c r="A289" s="395">
        <v>4</v>
      </c>
      <c r="B289" s="396" t="s">
        <v>1725</v>
      </c>
      <c r="C289" s="396" t="s">
        <v>2121</v>
      </c>
      <c r="D289" s="395" t="s">
        <v>2396</v>
      </c>
      <c r="E289" s="396" t="s">
        <v>2635</v>
      </c>
      <c r="F289" s="395"/>
    </row>
    <row r="290" spans="1:6" s="351" customFormat="1" ht="25.5" x14ac:dyDescent="0.25">
      <c r="A290" s="395">
        <v>5</v>
      </c>
      <c r="B290" s="396" t="s">
        <v>1489</v>
      </c>
      <c r="C290" s="396" t="s">
        <v>1726</v>
      </c>
      <c r="D290" s="395"/>
      <c r="E290" s="396" t="s">
        <v>2398</v>
      </c>
      <c r="F290" s="395"/>
    </row>
    <row r="291" spans="1:6" s="351" customFormat="1" ht="38.25" x14ac:dyDescent="0.25">
      <c r="A291" s="395">
        <v>6</v>
      </c>
      <c r="B291" s="396" t="s">
        <v>2394</v>
      </c>
      <c r="C291" s="396" t="s">
        <v>1727</v>
      </c>
      <c r="D291" s="395" t="s">
        <v>3057</v>
      </c>
      <c r="E291" s="396" t="s">
        <v>5321</v>
      </c>
      <c r="F291" s="395"/>
    </row>
    <row r="292" spans="1:6" s="351" customFormat="1" ht="15.75" x14ac:dyDescent="0.25">
      <c r="A292" s="934" t="s">
        <v>1728</v>
      </c>
      <c r="B292" s="934"/>
      <c r="C292" s="934"/>
      <c r="D292" s="934"/>
      <c r="E292" s="934"/>
      <c r="F292" s="934"/>
    </row>
    <row r="293" spans="1:6" s="351" customFormat="1" ht="25.5" x14ac:dyDescent="0.25">
      <c r="A293" s="395">
        <v>1</v>
      </c>
      <c r="B293" s="396" t="s">
        <v>1729</v>
      </c>
      <c r="C293" s="396"/>
      <c r="D293" s="395" t="s">
        <v>2414</v>
      </c>
      <c r="E293" s="396" t="s">
        <v>5324</v>
      </c>
      <c r="F293" s="395"/>
    </row>
    <row r="294" spans="1:6" s="351" customFormat="1" ht="25.5" x14ac:dyDescent="0.25">
      <c r="A294" s="395">
        <v>2</v>
      </c>
      <c r="B294" s="396" t="s">
        <v>1730</v>
      </c>
      <c r="C294" s="396"/>
      <c r="D294" s="395" t="s">
        <v>1731</v>
      </c>
      <c r="E294" s="396" t="s">
        <v>1732</v>
      </c>
      <c r="F294" s="395"/>
    </row>
    <row r="295" spans="1:6" s="351" customFormat="1" ht="25.5" x14ac:dyDescent="0.25">
      <c r="A295" s="395">
        <v>3</v>
      </c>
      <c r="B295" s="396" t="s">
        <v>3834</v>
      </c>
      <c r="C295" s="396"/>
      <c r="D295" s="395" t="s">
        <v>2405</v>
      </c>
      <c r="E295" s="396" t="s">
        <v>4453</v>
      </c>
      <c r="F295" s="395"/>
    </row>
    <row r="296" spans="1:6" s="351" customFormat="1" ht="25.5" x14ac:dyDescent="0.25">
      <c r="A296" s="395">
        <v>4</v>
      </c>
      <c r="B296" s="396" t="s">
        <v>3835</v>
      </c>
      <c r="C296" s="396"/>
      <c r="D296" s="395" t="s">
        <v>1733</v>
      </c>
      <c r="E296" s="396" t="s">
        <v>1734</v>
      </c>
      <c r="F296" s="395"/>
    </row>
    <row r="297" spans="1:6" s="351" customFormat="1" x14ac:dyDescent="0.25">
      <c r="A297" s="395">
        <v>5</v>
      </c>
      <c r="B297" s="396" t="s">
        <v>2399</v>
      </c>
      <c r="C297" s="396" t="s">
        <v>2154</v>
      </c>
      <c r="D297" s="395" t="s">
        <v>2406</v>
      </c>
      <c r="E297" s="396" t="s">
        <v>5325</v>
      </c>
      <c r="F297" s="395"/>
    </row>
    <row r="298" spans="1:6" s="351" customFormat="1" x14ac:dyDescent="0.25">
      <c r="A298" s="395">
        <v>6</v>
      </c>
      <c r="B298" s="396" t="s">
        <v>2400</v>
      </c>
      <c r="C298" s="396" t="s">
        <v>2154</v>
      </c>
      <c r="D298" s="395" t="s">
        <v>2407</v>
      </c>
      <c r="E298" s="396" t="s">
        <v>1735</v>
      </c>
      <c r="F298" s="395"/>
    </row>
    <row r="299" spans="1:6" s="351" customFormat="1" ht="33" customHeight="1" x14ac:dyDescent="0.25">
      <c r="A299" s="395">
        <v>7</v>
      </c>
      <c r="B299" s="396" t="s">
        <v>1736</v>
      </c>
      <c r="C299" s="396" t="s">
        <v>2401</v>
      </c>
      <c r="D299" s="395" t="s">
        <v>2408</v>
      </c>
      <c r="E299" s="396" t="s">
        <v>4454</v>
      </c>
      <c r="F299" s="395"/>
    </row>
    <row r="300" spans="1:6" s="351" customFormat="1" x14ac:dyDescent="0.25">
      <c r="A300" s="395">
        <v>8</v>
      </c>
      <c r="B300" s="396" t="s">
        <v>2574</v>
      </c>
      <c r="C300" s="396" t="s">
        <v>2401</v>
      </c>
      <c r="D300" s="395" t="s">
        <v>2409</v>
      </c>
      <c r="E300" s="396" t="s">
        <v>1737</v>
      </c>
      <c r="F300" s="395"/>
    </row>
    <row r="301" spans="1:6" s="351" customFormat="1" ht="25.5" x14ac:dyDescent="0.25">
      <c r="A301" s="395">
        <v>9</v>
      </c>
      <c r="B301" s="396" t="s">
        <v>1738</v>
      </c>
      <c r="C301" s="396" t="s">
        <v>1739</v>
      </c>
      <c r="D301" s="395" t="s">
        <v>2410</v>
      </c>
      <c r="E301" s="396" t="s">
        <v>1740</v>
      </c>
      <c r="F301" s="395"/>
    </row>
    <row r="302" spans="1:6" s="351" customFormat="1" ht="38.25" x14ac:dyDescent="0.25">
      <c r="A302" s="395">
        <v>10</v>
      </c>
      <c r="B302" s="396" t="s">
        <v>1741</v>
      </c>
      <c r="C302" s="396" t="s">
        <v>2402</v>
      </c>
      <c r="D302" s="395" t="s">
        <v>2411</v>
      </c>
      <c r="E302" s="396" t="s">
        <v>1742</v>
      </c>
      <c r="F302" s="395"/>
    </row>
    <row r="303" spans="1:6" s="351" customFormat="1" ht="25.5" x14ac:dyDescent="0.25">
      <c r="A303" s="395">
        <v>11</v>
      </c>
      <c r="B303" s="396" t="s">
        <v>1743</v>
      </c>
      <c r="C303" s="396" t="s">
        <v>2403</v>
      </c>
      <c r="D303" s="423" t="s">
        <v>1744</v>
      </c>
      <c r="E303" s="396" t="s">
        <v>5326</v>
      </c>
      <c r="F303" s="395"/>
    </row>
    <row r="304" spans="1:6" s="351" customFormat="1" ht="25.5" x14ac:dyDescent="0.25">
      <c r="A304" s="395">
        <v>12</v>
      </c>
      <c r="B304" s="396" t="s">
        <v>1745</v>
      </c>
      <c r="C304" s="396" t="s">
        <v>2403</v>
      </c>
      <c r="D304" s="423" t="s">
        <v>1744</v>
      </c>
      <c r="E304" s="396" t="s">
        <v>4455</v>
      </c>
      <c r="F304" s="395"/>
    </row>
    <row r="305" spans="1:6" s="351" customFormat="1" ht="25.5" x14ac:dyDescent="0.25">
      <c r="A305" s="395">
        <v>13</v>
      </c>
      <c r="B305" s="396" t="s">
        <v>1746</v>
      </c>
      <c r="C305" s="396" t="s">
        <v>2404</v>
      </c>
      <c r="D305" s="395" t="s">
        <v>2412</v>
      </c>
      <c r="E305" s="396" t="s">
        <v>1747</v>
      </c>
      <c r="F305" s="395"/>
    </row>
    <row r="306" spans="1:6" s="351" customFormat="1" ht="25.5" x14ac:dyDescent="0.25">
      <c r="A306" s="395">
        <v>14</v>
      </c>
      <c r="B306" s="396" t="s">
        <v>2575</v>
      </c>
      <c r="C306" s="396" t="s">
        <v>2404</v>
      </c>
      <c r="D306" s="395" t="s">
        <v>2413</v>
      </c>
      <c r="E306" s="396" t="s">
        <v>1748</v>
      </c>
      <c r="F306" s="395"/>
    </row>
    <row r="307" spans="1:6" s="351" customFormat="1" ht="15.75" x14ac:dyDescent="0.25">
      <c r="A307" s="934" t="s">
        <v>1749</v>
      </c>
      <c r="B307" s="934"/>
      <c r="C307" s="934"/>
      <c r="D307" s="934"/>
      <c r="E307" s="934"/>
      <c r="F307" s="934"/>
    </row>
    <row r="308" spans="1:6" s="351" customFormat="1" ht="38.25" x14ac:dyDescent="0.25">
      <c r="A308" s="395">
        <v>1</v>
      </c>
      <c r="B308" s="396" t="s">
        <v>1750</v>
      </c>
      <c r="C308" s="396" t="s">
        <v>2417</v>
      </c>
      <c r="D308" s="395" t="s">
        <v>2421</v>
      </c>
      <c r="E308" s="396" t="s">
        <v>3597</v>
      </c>
      <c r="F308" s="413"/>
    </row>
    <row r="309" spans="1:6" s="351" customFormat="1" ht="38.25" x14ac:dyDescent="0.25">
      <c r="A309" s="395">
        <v>2</v>
      </c>
      <c r="B309" s="396" t="s">
        <v>1751</v>
      </c>
      <c r="C309" s="396" t="s">
        <v>2417</v>
      </c>
      <c r="D309" s="395" t="s">
        <v>335</v>
      </c>
      <c r="E309" s="396" t="s">
        <v>4456</v>
      </c>
      <c r="F309" s="413"/>
    </row>
    <row r="310" spans="1:6" s="351" customFormat="1" ht="25.5" x14ac:dyDescent="0.25">
      <c r="A310" s="395">
        <v>3</v>
      </c>
      <c r="B310" s="396" t="s">
        <v>1752</v>
      </c>
      <c r="C310" s="396" t="s">
        <v>2418</v>
      </c>
      <c r="D310" s="395" t="s">
        <v>2422</v>
      </c>
      <c r="E310" s="396" t="s">
        <v>3598</v>
      </c>
      <c r="F310" s="413"/>
    </row>
    <row r="311" spans="1:6" s="351" customFormat="1" ht="25.5" x14ac:dyDescent="0.25">
      <c r="A311" s="395">
        <v>4</v>
      </c>
      <c r="B311" s="396" t="s">
        <v>1722</v>
      </c>
      <c r="C311" s="396" t="s">
        <v>2418</v>
      </c>
      <c r="D311" s="395" t="s">
        <v>1753</v>
      </c>
      <c r="E311" s="396" t="s">
        <v>3599</v>
      </c>
      <c r="F311" s="413"/>
    </row>
    <row r="312" spans="1:6" s="351" customFormat="1" ht="25.5" x14ac:dyDescent="0.25">
      <c r="A312" s="395">
        <v>5</v>
      </c>
      <c r="B312" s="396" t="s">
        <v>1754</v>
      </c>
      <c r="C312" s="396" t="s">
        <v>1604</v>
      </c>
      <c r="D312" s="395" t="s">
        <v>2423</v>
      </c>
      <c r="E312" s="396" t="s">
        <v>5327</v>
      </c>
      <c r="F312" s="413"/>
    </row>
    <row r="313" spans="1:6" s="351" customFormat="1" ht="25.5" x14ac:dyDescent="0.25">
      <c r="A313" s="395">
        <v>6</v>
      </c>
      <c r="B313" s="396" t="s">
        <v>1723</v>
      </c>
      <c r="C313" s="396" t="s">
        <v>1604</v>
      </c>
      <c r="D313" s="395" t="s">
        <v>1755</v>
      </c>
      <c r="E313" s="396" t="s">
        <v>5328</v>
      </c>
      <c r="F313" s="413"/>
    </row>
    <row r="314" spans="1:6" s="351" customFormat="1" ht="38.25" x14ac:dyDescent="0.25">
      <c r="A314" s="395">
        <v>7</v>
      </c>
      <c r="B314" s="396" t="s">
        <v>2434</v>
      </c>
      <c r="C314" s="396" t="s">
        <v>2119</v>
      </c>
      <c r="D314" s="395" t="s">
        <v>2424</v>
      </c>
      <c r="E314" s="396" t="s">
        <v>4457</v>
      </c>
      <c r="F314" s="413"/>
    </row>
    <row r="315" spans="1:6" s="351" customFormat="1" ht="25.5" x14ac:dyDescent="0.25">
      <c r="A315" s="395">
        <v>8</v>
      </c>
      <c r="B315" s="396" t="s">
        <v>2415</v>
      </c>
      <c r="C315" s="396" t="s">
        <v>2119</v>
      </c>
      <c r="D315" s="395" t="s">
        <v>2425</v>
      </c>
      <c r="E315" s="396" t="s">
        <v>2432</v>
      </c>
      <c r="F315" s="413"/>
    </row>
    <row r="316" spans="1:6" s="351" customFormat="1" ht="38.25" x14ac:dyDescent="0.25">
      <c r="A316" s="395">
        <v>9</v>
      </c>
      <c r="B316" s="396" t="s">
        <v>2416</v>
      </c>
      <c r="C316" s="396" t="s">
        <v>2417</v>
      </c>
      <c r="D316" s="408" t="s">
        <v>1528</v>
      </c>
      <c r="E316" s="396" t="s">
        <v>2433</v>
      </c>
      <c r="F316" s="413"/>
    </row>
    <row r="317" spans="1:6" s="351" customFormat="1" ht="38.25" x14ac:dyDescent="0.25">
      <c r="A317" s="395">
        <v>10</v>
      </c>
      <c r="B317" s="396" t="s">
        <v>3815</v>
      </c>
      <c r="C317" s="396" t="s">
        <v>2417</v>
      </c>
      <c r="D317" s="395" t="s">
        <v>2426</v>
      </c>
      <c r="E317" s="396" t="s">
        <v>2435</v>
      </c>
      <c r="F317" s="413"/>
    </row>
    <row r="318" spans="1:6" s="351" customFormat="1" ht="38.25" x14ac:dyDescent="0.25">
      <c r="A318" s="395">
        <v>11</v>
      </c>
      <c r="B318" s="396" t="s">
        <v>3816</v>
      </c>
      <c r="C318" s="396" t="s">
        <v>2417</v>
      </c>
      <c r="D318" s="395" t="s">
        <v>1756</v>
      </c>
      <c r="E318" s="396" t="s">
        <v>2436</v>
      </c>
      <c r="F318" s="413"/>
    </row>
    <row r="319" spans="1:6" s="351" customFormat="1" ht="38.25" customHeight="1" x14ac:dyDescent="0.25">
      <c r="A319" s="395">
        <v>13</v>
      </c>
      <c r="B319" s="396" t="s">
        <v>1757</v>
      </c>
      <c r="C319" s="940" t="s">
        <v>2419</v>
      </c>
      <c r="D319" s="395" t="s">
        <v>2427</v>
      </c>
      <c r="E319" s="396" t="s">
        <v>2437</v>
      </c>
      <c r="F319" s="413"/>
    </row>
    <row r="320" spans="1:6" s="351" customFormat="1" x14ac:dyDescent="0.25">
      <c r="A320" s="395">
        <v>14</v>
      </c>
      <c r="B320" s="396" t="s">
        <v>4460</v>
      </c>
      <c r="C320" s="941"/>
      <c r="D320" s="395">
        <v>89513549266</v>
      </c>
      <c r="E320" s="396" t="s">
        <v>4461</v>
      </c>
      <c r="F320" s="413"/>
    </row>
    <row r="321" spans="1:6" s="351" customFormat="1" x14ac:dyDescent="0.25">
      <c r="A321" s="395">
        <v>16</v>
      </c>
      <c r="B321" s="396" t="s">
        <v>470</v>
      </c>
      <c r="C321" s="941"/>
      <c r="D321" s="395">
        <v>89225026696</v>
      </c>
      <c r="E321" s="396" t="s">
        <v>4458</v>
      </c>
      <c r="F321" s="413"/>
    </row>
    <row r="322" spans="1:6" s="351" customFormat="1" ht="25.5" x14ac:dyDescent="0.25">
      <c r="A322" s="395">
        <v>17</v>
      </c>
      <c r="B322" s="396" t="s">
        <v>1758</v>
      </c>
      <c r="C322" s="941"/>
      <c r="D322" s="395" t="s">
        <v>2428</v>
      </c>
      <c r="E322" s="396" t="s">
        <v>4459</v>
      </c>
      <c r="F322" s="413"/>
    </row>
    <row r="323" spans="1:6" s="351" customFormat="1" ht="38.25" x14ac:dyDescent="0.25">
      <c r="A323" s="395">
        <v>18</v>
      </c>
      <c r="B323" s="396" t="s">
        <v>471</v>
      </c>
      <c r="C323" s="941"/>
      <c r="D323" s="395" t="s">
        <v>2429</v>
      </c>
      <c r="E323" s="396" t="s">
        <v>2438</v>
      </c>
      <c r="F323" s="413"/>
    </row>
    <row r="324" spans="1:6" s="351" customFormat="1" x14ac:dyDescent="0.25">
      <c r="A324" s="395">
        <v>19</v>
      </c>
      <c r="B324" s="396" t="s">
        <v>1541</v>
      </c>
      <c r="C324" s="942"/>
      <c r="D324" s="395">
        <v>89127129985</v>
      </c>
      <c r="E324" s="396" t="s">
        <v>2439</v>
      </c>
      <c r="F324" s="413"/>
    </row>
    <row r="325" spans="1:6" s="351" customFormat="1" ht="38.25" x14ac:dyDescent="0.25">
      <c r="A325" s="395">
        <v>20</v>
      </c>
      <c r="B325" s="396" t="s">
        <v>1759</v>
      </c>
      <c r="C325" s="396" t="s">
        <v>2420</v>
      </c>
      <c r="D325" s="395" t="s">
        <v>2430</v>
      </c>
      <c r="E325" s="396" t="s">
        <v>2440</v>
      </c>
      <c r="F325" s="413"/>
    </row>
    <row r="326" spans="1:6" s="351" customFormat="1" ht="38.25" x14ac:dyDescent="0.25">
      <c r="A326" s="395">
        <v>21</v>
      </c>
      <c r="B326" s="396" t="s">
        <v>1760</v>
      </c>
      <c r="C326" s="396" t="s">
        <v>2420</v>
      </c>
      <c r="D326" s="395" t="s">
        <v>2431</v>
      </c>
      <c r="E326" s="396" t="s">
        <v>1508</v>
      </c>
      <c r="F326" s="424"/>
    </row>
    <row r="327" spans="1:6" s="351" customFormat="1" ht="15.75" x14ac:dyDescent="0.25">
      <c r="A327" s="938" t="s">
        <v>1761</v>
      </c>
      <c r="B327" s="936"/>
      <c r="C327" s="936"/>
      <c r="D327" s="936"/>
      <c r="E327" s="936"/>
      <c r="F327" s="939"/>
    </row>
    <row r="328" spans="1:6" s="351" customFormat="1" ht="38.25" x14ac:dyDescent="0.25">
      <c r="A328" s="395">
        <v>1</v>
      </c>
      <c r="B328" s="396" t="s">
        <v>1762</v>
      </c>
      <c r="C328" s="396" t="s">
        <v>2129</v>
      </c>
      <c r="D328" s="395" t="s">
        <v>2442</v>
      </c>
      <c r="E328" s="396" t="s">
        <v>2445</v>
      </c>
      <c r="F328" s="413"/>
    </row>
    <row r="329" spans="1:6" s="351" customFormat="1" ht="51" x14ac:dyDescent="0.25">
      <c r="A329" s="395">
        <v>2</v>
      </c>
      <c r="B329" s="396" t="s">
        <v>3836</v>
      </c>
      <c r="C329" s="396" t="s">
        <v>2130</v>
      </c>
      <c r="D329" s="395" t="s">
        <v>341</v>
      </c>
      <c r="E329" s="396" t="s">
        <v>5329</v>
      </c>
      <c r="F329" s="413"/>
    </row>
    <row r="330" spans="1:6" s="351" customFormat="1" ht="76.5" x14ac:dyDescent="0.25">
      <c r="A330" s="395">
        <v>3</v>
      </c>
      <c r="B330" s="396" t="s">
        <v>1763</v>
      </c>
      <c r="C330" s="396" t="s">
        <v>2131</v>
      </c>
      <c r="D330" s="395" t="s">
        <v>2443</v>
      </c>
      <c r="E330" s="396" t="s">
        <v>4462</v>
      </c>
      <c r="F330" s="413"/>
    </row>
    <row r="331" spans="1:6" s="351" customFormat="1" ht="120.75" customHeight="1" x14ac:dyDescent="0.25">
      <c r="A331" s="395">
        <v>4</v>
      </c>
      <c r="B331" s="396" t="s">
        <v>3838</v>
      </c>
      <c r="C331" s="396" t="s">
        <v>2441</v>
      </c>
      <c r="D331" s="395" t="s">
        <v>2444</v>
      </c>
      <c r="E331" s="396" t="s">
        <v>4463</v>
      </c>
      <c r="F331" s="413"/>
    </row>
    <row r="332" spans="1:6" s="351" customFormat="1" ht="15.75" x14ac:dyDescent="0.25">
      <c r="A332" s="934" t="s">
        <v>2446</v>
      </c>
      <c r="B332" s="934"/>
      <c r="C332" s="934"/>
      <c r="D332" s="934"/>
      <c r="E332" s="934"/>
      <c r="F332" s="934"/>
    </row>
    <row r="333" spans="1:6" s="351" customFormat="1" ht="25.5" x14ac:dyDescent="0.25">
      <c r="A333" s="930">
        <v>1</v>
      </c>
      <c r="B333" s="931" t="s">
        <v>1764</v>
      </c>
      <c r="C333" s="396" t="s">
        <v>2279</v>
      </c>
      <c r="D333" s="395" t="s">
        <v>2460</v>
      </c>
      <c r="E333" s="396" t="s">
        <v>3600</v>
      </c>
      <c r="F333" s="395"/>
    </row>
    <row r="334" spans="1:6" s="351" customFormat="1" ht="25.5" x14ac:dyDescent="0.25">
      <c r="A334" s="930"/>
      <c r="B334" s="931"/>
      <c r="C334" s="396"/>
      <c r="D334" s="395" t="s">
        <v>2461</v>
      </c>
      <c r="E334" s="396" t="s">
        <v>2495</v>
      </c>
      <c r="F334" s="395"/>
    </row>
    <row r="335" spans="1:6" s="351" customFormat="1" ht="38.25" x14ac:dyDescent="0.25">
      <c r="A335" s="930"/>
      <c r="B335" s="931"/>
      <c r="C335" s="396" t="s">
        <v>2218</v>
      </c>
      <c r="D335" s="395" t="s">
        <v>2462</v>
      </c>
      <c r="E335" s="396" t="s">
        <v>2480</v>
      </c>
      <c r="F335" s="395"/>
    </row>
    <row r="336" spans="1:6" s="351" customFormat="1" ht="38.25" x14ac:dyDescent="0.25">
      <c r="A336" s="930"/>
      <c r="B336" s="931"/>
      <c r="C336" s="396" t="s">
        <v>2218</v>
      </c>
      <c r="D336" s="395" t="s">
        <v>2463</v>
      </c>
      <c r="E336" s="396" t="s">
        <v>2636</v>
      </c>
      <c r="F336" s="395"/>
    </row>
    <row r="337" spans="1:6" s="351" customFormat="1" ht="25.5" x14ac:dyDescent="0.25">
      <c r="A337" s="930"/>
      <c r="B337" s="931"/>
      <c r="C337" s="396" t="s">
        <v>2459</v>
      </c>
      <c r="D337" s="395" t="s">
        <v>2464</v>
      </c>
      <c r="E337" s="396" t="s">
        <v>2481</v>
      </c>
      <c r="F337" s="395"/>
    </row>
    <row r="338" spans="1:6" s="351" customFormat="1" ht="51" x14ac:dyDescent="0.25">
      <c r="A338" s="930"/>
      <c r="B338" s="931"/>
      <c r="C338" s="396" t="s">
        <v>4465</v>
      </c>
      <c r="D338" s="395" t="s">
        <v>2465</v>
      </c>
      <c r="E338" s="396" t="s">
        <v>4464</v>
      </c>
      <c r="F338" s="395"/>
    </row>
    <row r="339" spans="1:6" s="351" customFormat="1" ht="25.5" x14ac:dyDescent="0.25">
      <c r="A339" s="930"/>
      <c r="B339" s="931"/>
      <c r="C339" s="396" t="s">
        <v>2458</v>
      </c>
      <c r="D339" s="395" t="s">
        <v>2466</v>
      </c>
      <c r="E339" s="396" t="s">
        <v>4466</v>
      </c>
      <c r="F339" s="395"/>
    </row>
    <row r="340" spans="1:6" s="351" customFormat="1" ht="25.5" x14ac:dyDescent="0.25">
      <c r="A340" s="395">
        <v>2</v>
      </c>
      <c r="B340" s="396" t="s">
        <v>1765</v>
      </c>
      <c r="C340" s="396" t="s">
        <v>2456</v>
      </c>
      <c r="D340" s="395" t="s">
        <v>2467</v>
      </c>
      <c r="E340" s="396" t="s">
        <v>4467</v>
      </c>
      <c r="F340" s="395"/>
    </row>
    <row r="341" spans="1:6" s="351" customFormat="1" ht="63.75" x14ac:dyDescent="0.25">
      <c r="A341" s="395">
        <v>3</v>
      </c>
      <c r="B341" s="396" t="s">
        <v>2448</v>
      </c>
      <c r="C341" s="396" t="s">
        <v>2457</v>
      </c>
      <c r="D341" s="411" t="s">
        <v>2468</v>
      </c>
      <c r="E341" s="396" t="s">
        <v>4468</v>
      </c>
      <c r="F341" s="395"/>
    </row>
    <row r="342" spans="1:6" s="351" customFormat="1" ht="25.5" x14ac:dyDescent="0.25">
      <c r="A342" s="395">
        <v>4</v>
      </c>
      <c r="B342" s="396" t="s">
        <v>1766</v>
      </c>
      <c r="C342" s="396" t="s">
        <v>2281</v>
      </c>
      <c r="D342" s="395" t="s">
        <v>2469</v>
      </c>
      <c r="E342" s="396" t="s">
        <v>2483</v>
      </c>
      <c r="F342" s="395"/>
    </row>
    <row r="343" spans="1:6" s="351" customFormat="1" ht="25.5" x14ac:dyDescent="0.25">
      <c r="A343" s="395">
        <v>5</v>
      </c>
      <c r="B343" s="396" t="s">
        <v>2447</v>
      </c>
      <c r="C343" s="396" t="s">
        <v>1604</v>
      </c>
      <c r="D343" s="411" t="s">
        <v>2470</v>
      </c>
      <c r="E343" s="396" t="s">
        <v>2482</v>
      </c>
      <c r="F343" s="395"/>
    </row>
    <row r="344" spans="1:6" s="351" customFormat="1" x14ac:dyDescent="0.25">
      <c r="A344" s="395">
        <v>6</v>
      </c>
      <c r="B344" s="396" t="s">
        <v>1767</v>
      </c>
      <c r="C344" s="396" t="s">
        <v>2312</v>
      </c>
      <c r="D344" s="411" t="s">
        <v>2471</v>
      </c>
      <c r="E344" s="396" t="s">
        <v>2484</v>
      </c>
      <c r="F344" s="395"/>
    </row>
    <row r="345" spans="1:6" s="351" customFormat="1" ht="25.5" x14ac:dyDescent="0.25">
      <c r="A345" s="395">
        <v>7</v>
      </c>
      <c r="B345" s="396" t="s">
        <v>1768</v>
      </c>
      <c r="C345" s="396" t="s">
        <v>2455</v>
      </c>
      <c r="D345" s="395" t="s">
        <v>2472</v>
      </c>
      <c r="E345" s="396" t="s">
        <v>2485</v>
      </c>
      <c r="F345" s="395"/>
    </row>
    <row r="346" spans="1:6" s="351" customFormat="1" ht="25.5" x14ac:dyDescent="0.25">
      <c r="A346" s="395">
        <v>8</v>
      </c>
      <c r="B346" s="396" t="s">
        <v>3837</v>
      </c>
      <c r="C346" s="396" t="s">
        <v>2454</v>
      </c>
      <c r="D346" s="395" t="s">
        <v>2473</v>
      </c>
      <c r="E346" s="396" t="s">
        <v>4469</v>
      </c>
      <c r="F346" s="395"/>
    </row>
    <row r="347" spans="1:6" s="351" customFormat="1" ht="51" x14ac:dyDescent="0.25">
      <c r="A347" s="395">
        <v>9</v>
      </c>
      <c r="B347" s="396" t="s">
        <v>1769</v>
      </c>
      <c r="C347" s="396" t="s">
        <v>2453</v>
      </c>
      <c r="D347" s="411" t="s">
        <v>2474</v>
      </c>
      <c r="E347" s="396" t="s">
        <v>2486</v>
      </c>
      <c r="F347" s="395"/>
    </row>
    <row r="348" spans="1:6" s="351" customFormat="1" ht="25.5" x14ac:dyDescent="0.25">
      <c r="A348" s="395">
        <v>10</v>
      </c>
      <c r="B348" s="396" t="s">
        <v>2576</v>
      </c>
      <c r="C348" s="396" t="s">
        <v>2452</v>
      </c>
      <c r="D348" s="395" t="s">
        <v>2475</v>
      </c>
      <c r="E348" s="396" t="s">
        <v>5330</v>
      </c>
      <c r="F348" s="395"/>
    </row>
    <row r="349" spans="1:6" s="351" customFormat="1" ht="38.25" x14ac:dyDescent="0.25">
      <c r="A349" s="395">
        <v>11</v>
      </c>
      <c r="B349" s="396" t="s">
        <v>1770</v>
      </c>
      <c r="C349" s="396" t="s">
        <v>2283</v>
      </c>
      <c r="D349" s="395" t="s">
        <v>2476</v>
      </c>
      <c r="E349" s="396" t="s">
        <v>4470</v>
      </c>
      <c r="F349" s="395"/>
    </row>
    <row r="350" spans="1:6" s="351" customFormat="1" ht="38.25" x14ac:dyDescent="0.25">
      <c r="A350" s="395">
        <v>12</v>
      </c>
      <c r="B350" s="396" t="s">
        <v>2449</v>
      </c>
      <c r="C350" s="396" t="s">
        <v>2637</v>
      </c>
      <c r="D350" s="411" t="s">
        <v>2477</v>
      </c>
      <c r="E350" s="396" t="s">
        <v>2487</v>
      </c>
      <c r="F350" s="395"/>
    </row>
    <row r="351" spans="1:6" s="351" customFormat="1" ht="25.5" x14ac:dyDescent="0.25">
      <c r="A351" s="395">
        <v>13</v>
      </c>
      <c r="B351" s="396" t="s">
        <v>2638</v>
      </c>
      <c r="C351" s="396" t="s">
        <v>2451</v>
      </c>
      <c r="D351" s="395" t="s">
        <v>2478</v>
      </c>
      <c r="E351" s="396" t="s">
        <v>2488</v>
      </c>
      <c r="F351" s="395"/>
    </row>
    <row r="352" spans="1:6" s="351" customFormat="1" ht="38.25" x14ac:dyDescent="0.25">
      <c r="A352" s="395">
        <v>14</v>
      </c>
      <c r="B352" s="396" t="s">
        <v>1771</v>
      </c>
      <c r="C352" s="396" t="s">
        <v>2450</v>
      </c>
      <c r="D352" s="411" t="s">
        <v>2479</v>
      </c>
      <c r="E352" s="396" t="s">
        <v>2489</v>
      </c>
      <c r="F352" s="395"/>
    </row>
    <row r="353" spans="1:6" s="351" customFormat="1" ht="15.75" x14ac:dyDescent="0.25">
      <c r="A353" s="932" t="s">
        <v>1772</v>
      </c>
      <c r="B353" s="932"/>
      <c r="C353" s="932"/>
      <c r="D353" s="932"/>
      <c r="E353" s="932"/>
      <c r="F353" s="932"/>
    </row>
    <row r="354" spans="1:6" s="351" customFormat="1" ht="25.5" x14ac:dyDescent="0.25">
      <c r="A354" s="395">
        <v>1</v>
      </c>
      <c r="B354" s="396" t="s">
        <v>1773</v>
      </c>
      <c r="C354" s="396" t="s">
        <v>2117</v>
      </c>
      <c r="D354" s="395" t="s">
        <v>1774</v>
      </c>
      <c r="E354" s="396" t="s">
        <v>2491</v>
      </c>
      <c r="F354" s="395"/>
    </row>
    <row r="355" spans="1:6" s="351" customFormat="1" ht="25.5" x14ac:dyDescent="0.25">
      <c r="A355" s="395">
        <v>2</v>
      </c>
      <c r="B355" s="396" t="s">
        <v>1775</v>
      </c>
      <c r="C355" s="396" t="s">
        <v>2117</v>
      </c>
      <c r="D355" s="395" t="s">
        <v>1776</v>
      </c>
      <c r="E355" s="396" t="s">
        <v>2492</v>
      </c>
      <c r="F355" s="395"/>
    </row>
    <row r="356" spans="1:6" s="351" customFormat="1" x14ac:dyDescent="0.25">
      <c r="A356" s="395">
        <v>3</v>
      </c>
      <c r="B356" s="396" t="s">
        <v>1777</v>
      </c>
      <c r="C356" s="396" t="s">
        <v>2118</v>
      </c>
      <c r="D356" s="395" t="s">
        <v>1778</v>
      </c>
      <c r="E356" s="396" t="s">
        <v>2493</v>
      </c>
      <c r="F356" s="395"/>
    </row>
    <row r="357" spans="1:6" s="351" customFormat="1" x14ac:dyDescent="0.25">
      <c r="A357" s="395">
        <v>4</v>
      </c>
      <c r="B357" s="396" t="s">
        <v>1779</v>
      </c>
      <c r="C357" s="396" t="s">
        <v>2118</v>
      </c>
      <c r="D357" s="395" t="s">
        <v>1780</v>
      </c>
      <c r="E357" s="396" t="s">
        <v>5331</v>
      </c>
      <c r="F357" s="395"/>
    </row>
    <row r="358" spans="1:6" s="351" customFormat="1" x14ac:dyDescent="0.25">
      <c r="A358" s="395">
        <v>5</v>
      </c>
      <c r="B358" s="396" t="s">
        <v>1489</v>
      </c>
      <c r="C358" s="396" t="s">
        <v>2120</v>
      </c>
      <c r="D358" s="395"/>
      <c r="E358" s="396" t="s">
        <v>2168</v>
      </c>
      <c r="F358" s="395"/>
    </row>
    <row r="359" spans="1:6" s="351" customFormat="1" ht="38.25" x14ac:dyDescent="0.25">
      <c r="A359" s="395">
        <v>6</v>
      </c>
      <c r="B359" s="396" t="s">
        <v>1781</v>
      </c>
      <c r="C359" s="396" t="s">
        <v>2121</v>
      </c>
      <c r="D359" s="395" t="s">
        <v>2490</v>
      </c>
      <c r="E359" s="396" t="s">
        <v>4471</v>
      </c>
      <c r="F359" s="395"/>
    </row>
    <row r="360" spans="1:6" s="63" customFormat="1" x14ac:dyDescent="0.25">
      <c r="A360" s="226"/>
      <c r="B360" s="226"/>
      <c r="C360" s="226"/>
      <c r="D360" s="226"/>
      <c r="E360" s="226"/>
      <c r="F360" s="226"/>
    </row>
    <row r="362" spans="1:6" ht="15.75" x14ac:dyDescent="0.25">
      <c r="B362" s="4" t="s">
        <v>37</v>
      </c>
      <c r="C362" s="929" t="s">
        <v>1299</v>
      </c>
      <c r="D362" s="929"/>
      <c r="E362" s="313"/>
      <c r="F362" s="314"/>
    </row>
    <row r="363" spans="1:6" x14ac:dyDescent="0.25">
      <c r="B363" s="41" t="s">
        <v>38</v>
      </c>
      <c r="C363" s="933" t="s">
        <v>39</v>
      </c>
      <c r="D363" s="933"/>
      <c r="E363" s="345"/>
      <c r="F363" s="315" t="s">
        <v>36</v>
      </c>
    </row>
    <row r="364" spans="1:6" ht="15.75" x14ac:dyDescent="0.25">
      <c r="B364" s="4"/>
      <c r="C364" s="313"/>
      <c r="D364" s="313"/>
      <c r="E364" s="313"/>
      <c r="F364" s="313"/>
    </row>
    <row r="365" spans="1:6" ht="15.75" x14ac:dyDescent="0.25">
      <c r="B365" s="4" t="s">
        <v>32</v>
      </c>
      <c r="C365" s="313"/>
      <c r="D365" s="313"/>
      <c r="E365" s="313"/>
      <c r="F365" s="313"/>
    </row>
    <row r="366" spans="1:6" ht="15.75" x14ac:dyDescent="0.25">
      <c r="B366" s="4" t="s">
        <v>33</v>
      </c>
      <c r="C366" s="313"/>
      <c r="D366" s="313"/>
      <c r="E366" s="313"/>
      <c r="F366" s="313"/>
    </row>
    <row r="367" spans="1:6" ht="15.75" x14ac:dyDescent="0.25">
      <c r="B367" s="4" t="s">
        <v>43</v>
      </c>
      <c r="C367" s="929" t="s">
        <v>4548</v>
      </c>
      <c r="D367" s="929"/>
      <c r="E367" s="346" t="s">
        <v>3552</v>
      </c>
      <c r="F367" s="314"/>
    </row>
    <row r="368" spans="1:6" ht="15.75" x14ac:dyDescent="0.25">
      <c r="B368" s="4" t="s">
        <v>41</v>
      </c>
      <c r="C368" s="928" t="s">
        <v>40</v>
      </c>
      <c r="D368" s="928"/>
      <c r="E368" s="343" t="s">
        <v>42</v>
      </c>
      <c r="F368" s="315" t="s">
        <v>36</v>
      </c>
    </row>
    <row r="369" spans="2:7" ht="15.75" x14ac:dyDescent="0.25">
      <c r="B369" s="4"/>
      <c r="C369" s="313"/>
      <c r="D369" s="313"/>
      <c r="E369" s="313"/>
      <c r="F369" s="313"/>
    </row>
    <row r="370" spans="2:7" ht="15.75" x14ac:dyDescent="0.25">
      <c r="B370" s="4"/>
      <c r="C370" s="929" t="s">
        <v>4549</v>
      </c>
      <c r="D370" s="929"/>
      <c r="E370" s="849">
        <v>44223</v>
      </c>
      <c r="F370" s="849"/>
      <c r="G370" s="849"/>
    </row>
    <row r="371" spans="2:7" ht="15.75" x14ac:dyDescent="0.25">
      <c r="B371" s="4" t="s">
        <v>44</v>
      </c>
      <c r="C371" s="928" t="s">
        <v>45</v>
      </c>
      <c r="D371" s="928"/>
      <c r="E371" s="345"/>
      <c r="F371" s="316" t="s">
        <v>46</v>
      </c>
    </row>
  </sheetData>
  <mergeCells count="84">
    <mergeCell ref="A32:F32"/>
    <mergeCell ref="A1:F1"/>
    <mergeCell ref="A3:F3"/>
    <mergeCell ref="A5:F5"/>
    <mergeCell ref="A9:F9"/>
    <mergeCell ref="A15:F15"/>
    <mergeCell ref="A20:F20"/>
    <mergeCell ref="A30:A31"/>
    <mergeCell ref="B30:B31"/>
    <mergeCell ref="C30:C31"/>
    <mergeCell ref="D30:D31"/>
    <mergeCell ref="F30:F31"/>
    <mergeCell ref="A4:F4"/>
    <mergeCell ref="E30:E31"/>
    <mergeCell ref="A116:F116"/>
    <mergeCell ref="A39:F39"/>
    <mergeCell ref="A47:F47"/>
    <mergeCell ref="A51:F51"/>
    <mergeCell ref="A74:F74"/>
    <mergeCell ref="A93:F93"/>
    <mergeCell ref="A98:F98"/>
    <mergeCell ref="A103:F103"/>
    <mergeCell ref="A104:A105"/>
    <mergeCell ref="B104:B105"/>
    <mergeCell ref="C104:C105"/>
    <mergeCell ref="A108:F108"/>
    <mergeCell ref="A150:F150"/>
    <mergeCell ref="A117:A121"/>
    <mergeCell ref="B117:B121"/>
    <mergeCell ref="C119:C120"/>
    <mergeCell ref="D119:D120"/>
    <mergeCell ref="E119:E120"/>
    <mergeCell ref="F119:F120"/>
    <mergeCell ref="A125:F125"/>
    <mergeCell ref="C126:C129"/>
    <mergeCell ref="A138:F138"/>
    <mergeCell ref="C144:C147"/>
    <mergeCell ref="A152:F152"/>
    <mergeCell ref="A157:F157"/>
    <mergeCell ref="A161:F161"/>
    <mergeCell ref="A167:F167"/>
    <mergeCell ref="A168:A169"/>
    <mergeCell ref="B168:B169"/>
    <mergeCell ref="A171:A172"/>
    <mergeCell ref="A175:F175"/>
    <mergeCell ref="A183:A184"/>
    <mergeCell ref="B183:B184"/>
    <mergeCell ref="C183:C184"/>
    <mergeCell ref="D183:D184"/>
    <mergeCell ref="E183:E184"/>
    <mergeCell ref="F183:F184"/>
    <mergeCell ref="A234:F234"/>
    <mergeCell ref="A186:F186"/>
    <mergeCell ref="A193:F193"/>
    <mergeCell ref="A204:F204"/>
    <mergeCell ref="A205:A209"/>
    <mergeCell ref="B205:B209"/>
    <mergeCell ref="A213:F213"/>
    <mergeCell ref="A214:A218"/>
    <mergeCell ref="B214:B218"/>
    <mergeCell ref="C214:C218"/>
    <mergeCell ref="A221:F221"/>
    <mergeCell ref="A229:F229"/>
    <mergeCell ref="A332:F332"/>
    <mergeCell ref="A246:F246"/>
    <mergeCell ref="A251:F251"/>
    <mergeCell ref="A264:F264"/>
    <mergeCell ref="A275:F275"/>
    <mergeCell ref="A282:F282"/>
    <mergeCell ref="A285:F285"/>
    <mergeCell ref="A292:F292"/>
    <mergeCell ref="A307:F307"/>
    <mergeCell ref="A327:F327"/>
    <mergeCell ref="C319:C324"/>
    <mergeCell ref="C368:D368"/>
    <mergeCell ref="C370:D370"/>
    <mergeCell ref="C371:D371"/>
    <mergeCell ref="A333:A339"/>
    <mergeCell ref="B333:B339"/>
    <mergeCell ref="A353:F353"/>
    <mergeCell ref="C362:D362"/>
    <mergeCell ref="C363:D363"/>
    <mergeCell ref="C367:D367"/>
    <mergeCell ref="E370:G370"/>
  </mergeCells>
  <pageMargins left="0.70866141732283472" right="0.70866141732283472" top="0.74803149606299213" bottom="0.74803149606299213" header="0.31496062992125984" footer="0.31496062992125984"/>
  <pageSetup paperSize="9" scale="68" firstPageNumber="121" orientation="portrait" useFirstPageNumber="1" r:id="rId1"/>
  <headerFooter>
    <oddHeader xml:space="preserve">&amp;C&amp;P
</oddHeader>
  </headerFooter>
  <colBreaks count="1" manualBreakCount="1">
    <brk id="7" max="37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G21"/>
  <sheetViews>
    <sheetView view="pageBreakPreview" zoomScale="70" zoomScaleNormal="100" zoomScaleSheetLayoutView="70" workbookViewId="0">
      <selection activeCell="E32" sqref="E32"/>
    </sheetView>
  </sheetViews>
  <sheetFormatPr defaultRowHeight="15" x14ac:dyDescent="0.25"/>
  <cols>
    <col min="1" max="1" width="11.7109375" customWidth="1"/>
    <col min="2" max="2" width="42.7109375" customWidth="1"/>
    <col min="3" max="3" width="32.140625" customWidth="1"/>
    <col min="4" max="5" width="31.140625" customWidth="1"/>
    <col min="6" max="6" width="26.42578125" customWidth="1"/>
  </cols>
  <sheetData>
    <row r="1" spans="1:6" ht="18.75" x14ac:dyDescent="0.25">
      <c r="B1" s="7"/>
      <c r="C1" s="7"/>
      <c r="D1" s="7"/>
      <c r="E1" s="7"/>
      <c r="F1" s="8"/>
    </row>
    <row r="2" spans="1:6" s="63" customFormat="1" ht="89.25" customHeight="1" x14ac:dyDescent="0.25">
      <c r="A2" s="959" t="s">
        <v>1808</v>
      </c>
      <c r="B2" s="960"/>
      <c r="C2" s="960"/>
      <c r="D2" s="960"/>
      <c r="E2" s="960"/>
      <c r="F2" s="960"/>
    </row>
    <row r="3" spans="1:6" s="351" customFormat="1" ht="55.5" customHeight="1" x14ac:dyDescent="0.25">
      <c r="A3" s="816" t="s">
        <v>1809</v>
      </c>
      <c r="B3" s="816"/>
      <c r="C3" s="816"/>
      <c r="D3" s="816"/>
      <c r="E3" s="816"/>
      <c r="F3" s="816"/>
    </row>
    <row r="4" spans="1:6" ht="168" customHeight="1" x14ac:dyDescent="0.25">
      <c r="A4" s="251" t="s">
        <v>2008</v>
      </c>
      <c r="B4" s="242" t="s">
        <v>51</v>
      </c>
      <c r="C4" s="242" t="s">
        <v>120</v>
      </c>
      <c r="D4" s="242" t="s">
        <v>121</v>
      </c>
      <c r="E4" s="242" t="s">
        <v>122</v>
      </c>
      <c r="F4" s="242" t="s">
        <v>1</v>
      </c>
    </row>
    <row r="5" spans="1:6" ht="18.75" x14ac:dyDescent="0.25">
      <c r="A5" s="65">
        <v>1</v>
      </c>
      <c r="B5" s="65">
        <v>2</v>
      </c>
      <c r="C5" s="65">
        <v>3</v>
      </c>
      <c r="D5" s="65">
        <v>4</v>
      </c>
      <c r="E5" s="65">
        <v>5</v>
      </c>
      <c r="F5" s="65">
        <v>6</v>
      </c>
    </row>
    <row r="6" spans="1:6" s="86" customFormat="1" ht="18.75" x14ac:dyDescent="0.25">
      <c r="A6" s="248">
        <v>1</v>
      </c>
      <c r="B6" s="76" t="s">
        <v>3545</v>
      </c>
      <c r="C6" s="249" t="s">
        <v>477</v>
      </c>
      <c r="D6" s="961" t="s">
        <v>2097</v>
      </c>
      <c r="E6" s="961" t="s">
        <v>5414</v>
      </c>
      <c r="F6" s="961" t="s">
        <v>4103</v>
      </c>
    </row>
    <row r="7" spans="1:6" s="86" customFormat="1" ht="18.75" x14ac:dyDescent="0.25">
      <c r="A7" s="248">
        <v>2</v>
      </c>
      <c r="B7" s="76" t="s">
        <v>478</v>
      </c>
      <c r="C7" s="248" t="s">
        <v>1323</v>
      </c>
      <c r="D7" s="961"/>
      <c r="E7" s="961"/>
      <c r="F7" s="961"/>
    </row>
    <row r="8" spans="1:6" s="86" customFormat="1" ht="18.75" x14ac:dyDescent="0.25">
      <c r="A8" s="248">
        <v>3</v>
      </c>
      <c r="B8" s="31" t="s">
        <v>479</v>
      </c>
      <c r="C8" s="242" t="s">
        <v>5171</v>
      </c>
      <c r="D8" s="961"/>
      <c r="E8" s="961"/>
      <c r="F8" s="961"/>
    </row>
    <row r="9" spans="1:6" s="86" customFormat="1" ht="18.75" x14ac:dyDescent="0.25">
      <c r="A9" s="248">
        <v>4</v>
      </c>
      <c r="B9" s="31" t="s">
        <v>480</v>
      </c>
      <c r="C9" s="242" t="s">
        <v>5172</v>
      </c>
      <c r="D9" s="961"/>
      <c r="E9" s="961"/>
      <c r="F9" s="961"/>
    </row>
    <row r="10" spans="1:6" s="86" customFormat="1" ht="18.75" x14ac:dyDescent="0.25">
      <c r="A10" s="248">
        <v>5</v>
      </c>
      <c r="B10" s="31" t="s">
        <v>2639</v>
      </c>
      <c r="C10" s="242" t="s">
        <v>476</v>
      </c>
      <c r="D10" s="961"/>
      <c r="E10" s="961"/>
      <c r="F10" s="961"/>
    </row>
    <row r="11" spans="1:6" s="86" customFormat="1" ht="18.75" x14ac:dyDescent="0.25">
      <c r="A11" s="248">
        <v>6</v>
      </c>
      <c r="B11" s="574" t="s">
        <v>2098</v>
      </c>
      <c r="C11" s="267" t="s">
        <v>5411</v>
      </c>
      <c r="D11" s="961"/>
      <c r="E11" s="961"/>
      <c r="F11" s="961"/>
    </row>
    <row r="13" spans="1:6" s="66" customFormat="1" ht="15.75" x14ac:dyDescent="0.25">
      <c r="B13" s="4" t="s">
        <v>37</v>
      </c>
      <c r="C13" s="186" t="s">
        <v>1299</v>
      </c>
      <c r="D13" s="112"/>
      <c r="E13" s="112"/>
      <c r="F13" s="296"/>
    </row>
    <row r="14" spans="1:6" s="12" customFormat="1" ht="15.75" x14ac:dyDescent="0.25">
      <c r="B14" s="4" t="s">
        <v>38</v>
      </c>
      <c r="C14" s="297" t="s">
        <v>39</v>
      </c>
      <c r="D14" s="124"/>
      <c r="E14" s="124"/>
      <c r="F14" s="297" t="s">
        <v>36</v>
      </c>
    </row>
    <row r="15" spans="1:6" s="12" customFormat="1" ht="15.75" x14ac:dyDescent="0.25">
      <c r="B15" s="4"/>
      <c r="C15" s="112"/>
      <c r="D15" s="112"/>
      <c r="E15" s="112"/>
      <c r="F15" s="112"/>
    </row>
    <row r="16" spans="1:6" s="66" customFormat="1" ht="15.75" x14ac:dyDescent="0.25">
      <c r="B16" s="4" t="s">
        <v>32</v>
      </c>
      <c r="C16" s="186" t="s">
        <v>4548</v>
      </c>
      <c r="D16" s="186" t="s">
        <v>3552</v>
      </c>
      <c r="E16" s="186"/>
      <c r="F16" s="296"/>
    </row>
    <row r="17" spans="2:7" s="12" customFormat="1" ht="15.75" x14ac:dyDescent="0.25">
      <c r="B17" s="4" t="s">
        <v>33</v>
      </c>
      <c r="C17" s="297" t="s">
        <v>40</v>
      </c>
      <c r="D17" s="297" t="s">
        <v>42</v>
      </c>
      <c r="E17" s="297"/>
      <c r="F17" s="297" t="s">
        <v>36</v>
      </c>
    </row>
    <row r="18" spans="2:7" s="12" customFormat="1" ht="15.75" x14ac:dyDescent="0.25">
      <c r="B18" s="4" t="s">
        <v>43</v>
      </c>
      <c r="C18" s="298"/>
      <c r="D18" s="112"/>
      <c r="E18" s="112"/>
      <c r="F18" s="298"/>
    </row>
    <row r="19" spans="2:7" s="66" customFormat="1" ht="15.75" x14ac:dyDescent="0.25">
      <c r="B19" s="4" t="s">
        <v>41</v>
      </c>
      <c r="C19" s="186" t="s">
        <v>4549</v>
      </c>
      <c r="D19" s="112"/>
      <c r="E19" s="112"/>
      <c r="F19" s="849">
        <v>44223</v>
      </c>
      <c r="G19" s="849"/>
    </row>
    <row r="20" spans="2:7" s="22" customFormat="1" ht="12.75" x14ac:dyDescent="0.2">
      <c r="B20" s="41" t="s">
        <v>44</v>
      </c>
      <c r="C20" s="299" t="s">
        <v>49</v>
      </c>
      <c r="D20" s="124"/>
      <c r="E20" s="124"/>
      <c r="F20" s="300" t="s">
        <v>46</v>
      </c>
    </row>
    <row r="21" spans="2:7" x14ac:dyDescent="0.25">
      <c r="B21" s="5"/>
    </row>
  </sheetData>
  <mergeCells count="6">
    <mergeCell ref="A2:F2"/>
    <mergeCell ref="F19:G19"/>
    <mergeCell ref="A3:F3"/>
    <mergeCell ref="D6:D11"/>
    <mergeCell ref="E6:E11"/>
    <mergeCell ref="F6:F11"/>
  </mergeCells>
  <pageMargins left="0.59055118110236227" right="0.59055118110236227" top="1.1811023622047245" bottom="0.59055118110236227" header="0.31496062992125984" footer="0.31496062992125984"/>
  <pageSetup paperSize="9" scale="72" firstPageNumber="132" orientation="landscape" useFirstPageNumber="1" r:id="rId1"/>
  <headerFooter scaleWithDoc="0"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AL22"/>
  <sheetViews>
    <sheetView view="pageBreakPreview" zoomScale="70" zoomScaleNormal="100" zoomScaleSheetLayoutView="70" workbookViewId="0">
      <selection activeCell="AD18" sqref="AD18:AL18"/>
    </sheetView>
  </sheetViews>
  <sheetFormatPr defaultRowHeight="15.75" x14ac:dyDescent="0.25"/>
  <cols>
    <col min="1" max="1" width="6.28515625" style="17" customWidth="1"/>
    <col min="2" max="2" width="32.42578125" style="17" customWidth="1"/>
    <col min="3" max="3" width="17.140625" style="17" customWidth="1"/>
    <col min="4" max="4" width="16.42578125" style="17" customWidth="1"/>
    <col min="5" max="5" width="4.7109375" style="17" bestFit="1" customWidth="1"/>
    <col min="6" max="7" width="4.42578125" style="17" customWidth="1"/>
    <col min="8" max="8" width="4.7109375" style="17" bestFit="1" customWidth="1"/>
    <col min="9" max="15" width="4.42578125" style="17" customWidth="1"/>
    <col min="16" max="16" width="4.7109375" style="17" bestFit="1" customWidth="1"/>
    <col min="17" max="17" width="8.28515625" style="17" bestFit="1" customWidth="1"/>
    <col min="18" max="38" width="4.42578125" style="17" customWidth="1"/>
    <col min="39" max="16384" width="9.140625" style="17"/>
  </cols>
  <sheetData>
    <row r="1" spans="1:38" ht="18.75" customHeight="1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AI1" s="970"/>
      <c r="AJ1" s="970"/>
      <c r="AK1" s="970"/>
      <c r="AL1" s="970"/>
    </row>
    <row r="2" spans="1:38" s="112" customFormat="1" ht="48.75" customHeight="1" x14ac:dyDescent="0.25">
      <c r="A2" s="816" t="s">
        <v>1810</v>
      </c>
      <c r="B2" s="816"/>
      <c r="C2" s="816"/>
      <c r="D2" s="816"/>
      <c r="E2" s="816"/>
      <c r="F2" s="816"/>
      <c r="G2" s="816"/>
      <c r="H2" s="816"/>
      <c r="I2" s="816"/>
      <c r="J2" s="816"/>
      <c r="K2" s="816"/>
      <c r="L2" s="816"/>
      <c r="M2" s="816"/>
      <c r="N2" s="816"/>
      <c r="O2" s="816"/>
      <c r="P2" s="816"/>
      <c r="Q2" s="816"/>
      <c r="R2" s="816"/>
      <c r="S2" s="816"/>
      <c r="T2" s="816"/>
      <c r="U2" s="816"/>
      <c r="V2" s="816"/>
      <c r="W2" s="816"/>
      <c r="X2" s="816"/>
      <c r="Y2" s="816"/>
      <c r="Z2" s="816"/>
      <c r="AA2" s="816"/>
      <c r="AB2" s="816"/>
      <c r="AC2" s="816"/>
      <c r="AD2" s="816"/>
      <c r="AE2" s="816"/>
      <c r="AF2" s="816"/>
      <c r="AG2" s="816"/>
      <c r="AH2" s="816"/>
      <c r="AI2" s="816"/>
      <c r="AJ2" s="816"/>
      <c r="AK2" s="816"/>
      <c r="AL2" s="816"/>
    </row>
    <row r="3" spans="1:38" s="66" customFormat="1" ht="25.5" customHeight="1" x14ac:dyDescent="0.25">
      <c r="A3" s="768" t="s">
        <v>48</v>
      </c>
      <c r="B3" s="768" t="s">
        <v>7</v>
      </c>
      <c r="C3" s="768" t="s">
        <v>57</v>
      </c>
      <c r="D3" s="768"/>
      <c r="E3" s="971" t="s">
        <v>20</v>
      </c>
      <c r="F3" s="971"/>
      <c r="G3" s="971"/>
      <c r="H3" s="971"/>
      <c r="I3" s="971"/>
      <c r="J3" s="971"/>
      <c r="K3" s="971"/>
      <c r="L3" s="971"/>
      <c r="M3" s="971"/>
      <c r="N3" s="971"/>
      <c r="O3" s="971"/>
      <c r="P3" s="971"/>
      <c r="Q3" s="972" t="s">
        <v>58</v>
      </c>
      <c r="R3" s="972"/>
      <c r="S3" s="972"/>
      <c r="T3" s="972"/>
      <c r="U3" s="972"/>
      <c r="V3" s="972"/>
      <c r="W3" s="972"/>
      <c r="X3" s="972"/>
      <c r="Y3" s="972"/>
      <c r="Z3" s="972"/>
      <c r="AA3" s="972"/>
      <c r="AB3" s="972"/>
      <c r="AC3" s="972"/>
      <c r="AD3" s="972"/>
      <c r="AE3" s="972"/>
      <c r="AF3" s="972"/>
      <c r="AG3" s="972"/>
      <c r="AH3" s="972"/>
      <c r="AI3" s="972"/>
      <c r="AJ3" s="972"/>
      <c r="AK3" s="972"/>
      <c r="AL3" s="972"/>
    </row>
    <row r="4" spans="1:38" s="66" customFormat="1" ht="261.75" customHeight="1" x14ac:dyDescent="0.25">
      <c r="A4" s="768"/>
      <c r="B4" s="768"/>
      <c r="C4" s="768" t="s">
        <v>2099</v>
      </c>
      <c r="D4" s="768" t="s">
        <v>59</v>
      </c>
      <c r="E4" s="74" t="s">
        <v>60</v>
      </c>
      <c r="F4" s="75" t="s">
        <v>8</v>
      </c>
      <c r="G4" s="969" t="s">
        <v>9</v>
      </c>
      <c r="H4" s="969"/>
      <c r="I4" s="969" t="s">
        <v>10</v>
      </c>
      <c r="J4" s="969"/>
      <c r="K4" s="964" t="s">
        <v>61</v>
      </c>
      <c r="L4" s="964"/>
      <c r="M4" s="964" t="s">
        <v>62</v>
      </c>
      <c r="N4" s="964"/>
      <c r="O4" s="964" t="s">
        <v>63</v>
      </c>
      <c r="P4" s="964"/>
      <c r="Q4" s="962" t="s">
        <v>64</v>
      </c>
      <c r="R4" s="962" t="s">
        <v>65</v>
      </c>
      <c r="S4" s="962" t="s">
        <v>66</v>
      </c>
      <c r="T4" s="962" t="s">
        <v>67</v>
      </c>
      <c r="U4" s="962" t="s">
        <v>119</v>
      </c>
      <c r="V4" s="962" t="s">
        <v>68</v>
      </c>
      <c r="W4" s="962" t="s">
        <v>69</v>
      </c>
      <c r="X4" s="962" t="s">
        <v>70</v>
      </c>
      <c r="Y4" s="963" t="s">
        <v>71</v>
      </c>
      <c r="Z4" s="962" t="s">
        <v>72</v>
      </c>
      <c r="AA4" s="962" t="s">
        <v>73</v>
      </c>
      <c r="AB4" s="962" t="s">
        <v>74</v>
      </c>
      <c r="AC4" s="962" t="s">
        <v>75</v>
      </c>
      <c r="AD4" s="962" t="s">
        <v>76</v>
      </c>
      <c r="AE4" s="962" t="s">
        <v>77</v>
      </c>
      <c r="AF4" s="962" t="s">
        <v>78</v>
      </c>
      <c r="AG4" s="962" t="s">
        <v>79</v>
      </c>
      <c r="AH4" s="967" t="s">
        <v>118</v>
      </c>
      <c r="AI4" s="962" t="s">
        <v>80</v>
      </c>
      <c r="AJ4" s="962" t="s">
        <v>81</v>
      </c>
      <c r="AK4" s="962" t="s">
        <v>82</v>
      </c>
      <c r="AL4" s="962" t="s">
        <v>83</v>
      </c>
    </row>
    <row r="5" spans="1:38" s="66" customFormat="1" ht="59.25" customHeight="1" x14ac:dyDescent="0.25">
      <c r="A5" s="768"/>
      <c r="B5" s="768"/>
      <c r="C5" s="768"/>
      <c r="D5" s="768"/>
      <c r="E5" s="75" t="s">
        <v>381</v>
      </c>
      <c r="F5" s="98" t="s">
        <v>381</v>
      </c>
      <c r="G5" s="98" t="s">
        <v>381</v>
      </c>
      <c r="H5" s="75" t="s">
        <v>85</v>
      </c>
      <c r="I5" s="98" t="s">
        <v>381</v>
      </c>
      <c r="J5" s="75" t="s">
        <v>85</v>
      </c>
      <c r="K5" s="98" t="s">
        <v>381</v>
      </c>
      <c r="L5" s="75" t="s">
        <v>85</v>
      </c>
      <c r="M5" s="98" t="s">
        <v>381</v>
      </c>
      <c r="N5" s="75" t="s">
        <v>85</v>
      </c>
      <c r="O5" s="98" t="s">
        <v>381</v>
      </c>
      <c r="P5" s="75" t="s">
        <v>85</v>
      </c>
      <c r="Q5" s="962"/>
      <c r="R5" s="962"/>
      <c r="S5" s="962"/>
      <c r="T5" s="962"/>
      <c r="U5" s="962"/>
      <c r="V5" s="962"/>
      <c r="W5" s="962"/>
      <c r="X5" s="962"/>
      <c r="Y5" s="963"/>
      <c r="Z5" s="962"/>
      <c r="AA5" s="962"/>
      <c r="AB5" s="962"/>
      <c r="AC5" s="962"/>
      <c r="AD5" s="962"/>
      <c r="AE5" s="962"/>
      <c r="AF5" s="962"/>
      <c r="AG5" s="962"/>
      <c r="AH5" s="968"/>
      <c r="AI5" s="962"/>
      <c r="AJ5" s="962"/>
      <c r="AK5" s="962"/>
      <c r="AL5" s="962"/>
    </row>
    <row r="6" spans="1:38" s="24" customFormat="1" ht="18.75" x14ac:dyDescent="0.25">
      <c r="A6" s="65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65">
        <v>21</v>
      </c>
      <c r="V6" s="64">
        <v>22</v>
      </c>
      <c r="W6" s="64">
        <v>23</v>
      </c>
      <c r="X6" s="64">
        <v>24</v>
      </c>
      <c r="Y6" s="64">
        <v>25</v>
      </c>
      <c r="Z6" s="70">
        <v>26</v>
      </c>
      <c r="AA6" s="70">
        <v>27</v>
      </c>
      <c r="AB6" s="70">
        <v>28</v>
      </c>
      <c r="AC6" s="70">
        <v>29</v>
      </c>
      <c r="AD6" s="70">
        <v>30</v>
      </c>
      <c r="AE6" s="70">
        <v>31</v>
      </c>
      <c r="AF6" s="70">
        <v>32</v>
      </c>
      <c r="AG6" s="70">
        <v>33</v>
      </c>
      <c r="AH6" s="70">
        <v>34</v>
      </c>
      <c r="AI6" s="70">
        <v>35</v>
      </c>
      <c r="AJ6" s="70">
        <v>36</v>
      </c>
      <c r="AK6" s="70">
        <v>37</v>
      </c>
      <c r="AL6" s="65">
        <v>38</v>
      </c>
    </row>
    <row r="7" spans="1:38" s="216" customFormat="1" ht="143.25" customHeight="1" x14ac:dyDescent="0.25">
      <c r="A7" s="377"/>
      <c r="B7" s="377" t="s">
        <v>1282</v>
      </c>
      <c r="C7" s="377" t="s">
        <v>1196</v>
      </c>
      <c r="D7" s="377" t="s">
        <v>229</v>
      </c>
      <c r="E7" s="378">
        <v>0</v>
      </c>
      <c r="F7" s="378">
        <v>0</v>
      </c>
      <c r="G7" s="378">
        <v>0</v>
      </c>
      <c r="H7" s="378">
        <v>0</v>
      </c>
      <c r="I7" s="378">
        <v>0</v>
      </c>
      <c r="J7" s="378">
        <v>0</v>
      </c>
      <c r="K7" s="378">
        <v>0</v>
      </c>
      <c r="L7" s="378">
        <v>0</v>
      </c>
      <c r="M7" s="378">
        <v>12</v>
      </c>
      <c r="N7" s="378">
        <v>3</v>
      </c>
      <c r="O7" s="378">
        <v>0</v>
      </c>
      <c r="P7" s="378">
        <v>0</v>
      </c>
      <c r="Q7" s="378">
        <v>3</v>
      </c>
      <c r="R7" s="378">
        <v>0</v>
      </c>
      <c r="S7" s="378">
        <v>1</v>
      </c>
      <c r="T7" s="378">
        <v>0</v>
      </c>
      <c r="U7" s="378">
        <v>1</v>
      </c>
      <c r="V7" s="378">
        <v>5</v>
      </c>
      <c r="W7" s="378">
        <v>5</v>
      </c>
      <c r="X7" s="378">
        <v>5</v>
      </c>
      <c r="Y7" s="378">
        <v>0</v>
      </c>
      <c r="Z7" s="378">
        <v>6</v>
      </c>
      <c r="AA7" s="378">
        <v>0</v>
      </c>
      <c r="AB7" s="378">
        <v>0</v>
      </c>
      <c r="AC7" s="378">
        <v>0</v>
      </c>
      <c r="AD7" s="378">
        <v>2</v>
      </c>
      <c r="AE7" s="378">
        <v>0</v>
      </c>
      <c r="AF7" s="378">
        <v>2</v>
      </c>
      <c r="AG7" s="378">
        <v>0</v>
      </c>
      <c r="AH7" s="378">
        <v>1</v>
      </c>
      <c r="AI7" s="378">
        <v>0</v>
      </c>
      <c r="AJ7" s="378">
        <v>15</v>
      </c>
      <c r="AK7" s="378">
        <v>5</v>
      </c>
      <c r="AL7" s="378">
        <v>1</v>
      </c>
    </row>
    <row r="8" spans="1:38" s="140" customFormat="1" ht="18.75" x14ac:dyDescent="0.25">
      <c r="A8" s="379"/>
      <c r="B8" s="376" t="s">
        <v>98</v>
      </c>
      <c r="C8" s="210"/>
      <c r="D8" s="210"/>
      <c r="E8" s="375">
        <f>E7</f>
        <v>0</v>
      </c>
      <c r="F8" s="375">
        <f t="shared" ref="F8:AL9" si="0">F7</f>
        <v>0</v>
      </c>
      <c r="G8" s="375">
        <f t="shared" si="0"/>
        <v>0</v>
      </c>
      <c r="H8" s="375">
        <f t="shared" si="0"/>
        <v>0</v>
      </c>
      <c r="I8" s="375">
        <f t="shared" si="0"/>
        <v>0</v>
      </c>
      <c r="J8" s="375">
        <f t="shared" si="0"/>
        <v>0</v>
      </c>
      <c r="K8" s="375">
        <f t="shared" si="0"/>
        <v>0</v>
      </c>
      <c r="L8" s="375">
        <f t="shared" si="0"/>
        <v>0</v>
      </c>
      <c r="M8" s="375">
        <f t="shared" si="0"/>
        <v>12</v>
      </c>
      <c r="N8" s="375">
        <f t="shared" si="0"/>
        <v>3</v>
      </c>
      <c r="O8" s="375">
        <f t="shared" si="0"/>
        <v>0</v>
      </c>
      <c r="P8" s="375">
        <f t="shared" si="0"/>
        <v>0</v>
      </c>
      <c r="Q8" s="375">
        <f t="shared" si="0"/>
        <v>3</v>
      </c>
      <c r="R8" s="375">
        <f t="shared" si="0"/>
        <v>0</v>
      </c>
      <c r="S8" s="375">
        <f t="shared" si="0"/>
        <v>1</v>
      </c>
      <c r="T8" s="375">
        <f t="shared" si="0"/>
        <v>0</v>
      </c>
      <c r="U8" s="375">
        <f t="shared" si="0"/>
        <v>1</v>
      </c>
      <c r="V8" s="375">
        <f t="shared" si="0"/>
        <v>5</v>
      </c>
      <c r="W8" s="375">
        <f t="shared" si="0"/>
        <v>5</v>
      </c>
      <c r="X8" s="375">
        <f t="shared" si="0"/>
        <v>5</v>
      </c>
      <c r="Y8" s="375">
        <f t="shared" si="0"/>
        <v>0</v>
      </c>
      <c r="Z8" s="375">
        <f t="shared" si="0"/>
        <v>6</v>
      </c>
      <c r="AA8" s="375">
        <f t="shared" si="0"/>
        <v>0</v>
      </c>
      <c r="AB8" s="375">
        <f t="shared" si="0"/>
        <v>0</v>
      </c>
      <c r="AC8" s="375">
        <f t="shared" si="0"/>
        <v>0</v>
      </c>
      <c r="AD8" s="375">
        <f t="shared" si="0"/>
        <v>2</v>
      </c>
      <c r="AE8" s="375">
        <f t="shared" si="0"/>
        <v>0</v>
      </c>
      <c r="AF8" s="375">
        <f t="shared" si="0"/>
        <v>2</v>
      </c>
      <c r="AG8" s="375">
        <f t="shared" si="0"/>
        <v>0</v>
      </c>
      <c r="AH8" s="375">
        <f t="shared" si="0"/>
        <v>1</v>
      </c>
      <c r="AI8" s="375">
        <f t="shared" si="0"/>
        <v>0</v>
      </c>
      <c r="AJ8" s="375">
        <f t="shared" si="0"/>
        <v>15</v>
      </c>
      <c r="AK8" s="375">
        <f t="shared" si="0"/>
        <v>5</v>
      </c>
      <c r="AL8" s="375">
        <f t="shared" si="0"/>
        <v>1</v>
      </c>
    </row>
    <row r="9" spans="1:38" s="140" customFormat="1" ht="37.5" x14ac:dyDescent="0.25">
      <c r="A9" s="379"/>
      <c r="B9" s="376" t="s">
        <v>18</v>
      </c>
      <c r="C9" s="380"/>
      <c r="D9" s="380"/>
      <c r="E9" s="375">
        <f>E8</f>
        <v>0</v>
      </c>
      <c r="F9" s="375">
        <f t="shared" si="0"/>
        <v>0</v>
      </c>
      <c r="G9" s="375">
        <f t="shared" si="0"/>
        <v>0</v>
      </c>
      <c r="H9" s="375">
        <f t="shared" si="0"/>
        <v>0</v>
      </c>
      <c r="I9" s="375">
        <f t="shared" si="0"/>
        <v>0</v>
      </c>
      <c r="J9" s="375">
        <f t="shared" si="0"/>
        <v>0</v>
      </c>
      <c r="K9" s="375">
        <f t="shared" si="0"/>
        <v>0</v>
      </c>
      <c r="L9" s="375">
        <f t="shared" si="0"/>
        <v>0</v>
      </c>
      <c r="M9" s="375">
        <f t="shared" si="0"/>
        <v>12</v>
      </c>
      <c r="N9" s="375">
        <f t="shared" si="0"/>
        <v>3</v>
      </c>
      <c r="O9" s="375">
        <f t="shared" si="0"/>
        <v>0</v>
      </c>
      <c r="P9" s="375">
        <f t="shared" si="0"/>
        <v>0</v>
      </c>
      <c r="Q9" s="375">
        <f t="shared" si="0"/>
        <v>3</v>
      </c>
      <c r="R9" s="375">
        <f t="shared" si="0"/>
        <v>0</v>
      </c>
      <c r="S9" s="375">
        <f t="shared" si="0"/>
        <v>1</v>
      </c>
      <c r="T9" s="375">
        <f t="shared" si="0"/>
        <v>0</v>
      </c>
      <c r="U9" s="375">
        <f t="shared" si="0"/>
        <v>1</v>
      </c>
      <c r="V9" s="375">
        <f t="shared" si="0"/>
        <v>5</v>
      </c>
      <c r="W9" s="375">
        <f t="shared" si="0"/>
        <v>5</v>
      </c>
      <c r="X9" s="375">
        <f t="shared" si="0"/>
        <v>5</v>
      </c>
      <c r="Y9" s="375">
        <f t="shared" si="0"/>
        <v>0</v>
      </c>
      <c r="Z9" s="375">
        <f t="shared" si="0"/>
        <v>6</v>
      </c>
      <c r="AA9" s="375">
        <f t="shared" si="0"/>
        <v>0</v>
      </c>
      <c r="AB9" s="375">
        <f t="shared" si="0"/>
        <v>0</v>
      </c>
      <c r="AC9" s="375">
        <f t="shared" si="0"/>
        <v>0</v>
      </c>
      <c r="AD9" s="375">
        <f t="shared" si="0"/>
        <v>2</v>
      </c>
      <c r="AE9" s="375">
        <f t="shared" si="0"/>
        <v>0</v>
      </c>
      <c r="AF9" s="375">
        <f t="shared" si="0"/>
        <v>2</v>
      </c>
      <c r="AG9" s="375">
        <f t="shared" si="0"/>
        <v>0</v>
      </c>
      <c r="AH9" s="375">
        <f t="shared" si="0"/>
        <v>1</v>
      </c>
      <c r="AI9" s="375">
        <f t="shared" si="0"/>
        <v>0</v>
      </c>
      <c r="AJ9" s="375">
        <f t="shared" si="0"/>
        <v>15</v>
      </c>
      <c r="AK9" s="375">
        <f t="shared" si="0"/>
        <v>5</v>
      </c>
      <c r="AL9" s="375">
        <f t="shared" si="0"/>
        <v>1</v>
      </c>
    </row>
    <row r="10" spans="1:38" s="72" customFormat="1" ht="35.25" customHeight="1" x14ac:dyDescent="0.25">
      <c r="A10" s="966"/>
      <c r="B10" s="966"/>
      <c r="C10" s="966"/>
      <c r="D10" s="966"/>
      <c r="E10" s="966"/>
      <c r="F10" s="966"/>
      <c r="G10" s="966"/>
      <c r="H10" s="966"/>
      <c r="I10" s="966"/>
      <c r="J10" s="966"/>
      <c r="K10" s="966"/>
      <c r="L10" s="966"/>
      <c r="M10" s="966"/>
      <c r="N10" s="966"/>
      <c r="O10" s="966"/>
      <c r="P10" s="966"/>
      <c r="Q10" s="966"/>
      <c r="R10" s="966"/>
      <c r="S10" s="966"/>
      <c r="T10" s="966"/>
      <c r="U10" s="966"/>
      <c r="V10" s="966"/>
      <c r="W10" s="966"/>
      <c r="X10" s="966"/>
      <c r="Y10" s="966"/>
      <c r="Z10" s="966"/>
      <c r="AA10" s="966"/>
      <c r="AB10" s="966"/>
      <c r="AC10" s="966"/>
      <c r="AD10" s="966"/>
      <c r="AE10" s="966"/>
      <c r="AF10" s="966"/>
      <c r="AG10" s="966"/>
      <c r="AH10" s="966"/>
      <c r="AI10" s="966"/>
      <c r="AJ10" s="966"/>
      <c r="AK10" s="966"/>
      <c r="AL10" s="966"/>
    </row>
    <row r="12" spans="1:38" x14ac:dyDescent="0.25">
      <c r="B12" s="4" t="s">
        <v>37</v>
      </c>
      <c r="C12" s="18"/>
      <c r="D12" s="826" t="s">
        <v>1299</v>
      </c>
      <c r="E12" s="826"/>
      <c r="F12" s="826"/>
      <c r="G12" s="826"/>
      <c r="H12" s="826"/>
      <c r="I12" s="18"/>
      <c r="J12" s="18"/>
      <c r="K12" s="18"/>
      <c r="L12" s="18"/>
      <c r="M12" s="19"/>
      <c r="S12" s="4"/>
      <c r="T12" s="4"/>
      <c r="U12" s="4"/>
      <c r="V12" s="4"/>
      <c r="AE12" s="826"/>
      <c r="AF12" s="826"/>
      <c r="AG12" s="826"/>
      <c r="AH12" s="826"/>
      <c r="AI12" s="826"/>
      <c r="AJ12" s="826"/>
      <c r="AK12" s="826"/>
      <c r="AL12" s="19"/>
    </row>
    <row r="13" spans="1:38" s="22" customFormat="1" ht="12.75" x14ac:dyDescent="0.2">
      <c r="B13" s="41" t="s">
        <v>38</v>
      </c>
      <c r="D13" s="965" t="s">
        <v>56</v>
      </c>
      <c r="E13" s="965"/>
      <c r="F13" s="965"/>
      <c r="G13" s="965"/>
      <c r="H13" s="965"/>
      <c r="I13" s="122"/>
      <c r="J13" s="42"/>
      <c r="K13" s="122"/>
      <c r="L13" s="122"/>
      <c r="S13" s="41"/>
      <c r="T13" s="41"/>
      <c r="U13" s="41"/>
      <c r="V13" s="41"/>
      <c r="AE13" s="965" t="s">
        <v>36</v>
      </c>
      <c r="AF13" s="965"/>
      <c r="AG13" s="965"/>
      <c r="AH13" s="965"/>
      <c r="AI13" s="965"/>
      <c r="AJ13" s="965"/>
      <c r="AK13" s="965"/>
      <c r="AL13" s="42"/>
    </row>
    <row r="14" spans="1:38" x14ac:dyDescent="0.25">
      <c r="B14" s="4"/>
      <c r="D14" s="858"/>
      <c r="E14" s="858"/>
      <c r="F14" s="858"/>
      <c r="G14" s="858"/>
      <c r="H14" s="858"/>
      <c r="I14" s="21"/>
      <c r="J14" s="21"/>
      <c r="K14" s="21"/>
      <c r="L14" s="21"/>
      <c r="S14" s="4"/>
      <c r="T14" s="4"/>
      <c r="U14" s="4"/>
      <c r="V14" s="4"/>
      <c r="AL14" s="21"/>
    </row>
    <row r="15" spans="1:38" x14ac:dyDescent="0.25">
      <c r="B15" s="4" t="s">
        <v>32</v>
      </c>
      <c r="C15" s="18"/>
      <c r="D15" s="882" t="s">
        <v>4548</v>
      </c>
      <c r="E15" s="882"/>
      <c r="F15" s="882"/>
      <c r="G15" s="882"/>
      <c r="H15" s="882"/>
      <c r="I15" s="114"/>
      <c r="J15" s="114"/>
      <c r="K15" s="114"/>
      <c r="L15" s="114"/>
      <c r="M15" s="112"/>
      <c r="N15" s="112"/>
      <c r="O15" s="112"/>
      <c r="P15" s="112"/>
      <c r="Q15" s="115" t="s">
        <v>3552</v>
      </c>
      <c r="R15" s="115"/>
      <c r="S15" s="115"/>
      <c r="T15" s="115"/>
      <c r="U15" s="115"/>
      <c r="V15" s="115"/>
      <c r="W15" s="115"/>
      <c r="X15" s="115"/>
      <c r="Y15" s="115"/>
      <c r="Z15" s="115"/>
      <c r="AE15" s="826"/>
      <c r="AF15" s="826"/>
      <c r="AG15" s="826"/>
      <c r="AH15" s="826"/>
      <c r="AI15" s="826"/>
      <c r="AJ15" s="826"/>
      <c r="AK15" s="826"/>
      <c r="AL15" s="19"/>
    </row>
    <row r="16" spans="1:38" x14ac:dyDescent="0.25">
      <c r="B16" s="4" t="s">
        <v>33</v>
      </c>
      <c r="D16" s="965" t="s">
        <v>40</v>
      </c>
      <c r="E16" s="965"/>
      <c r="F16" s="965"/>
      <c r="G16" s="965"/>
      <c r="H16" s="965"/>
      <c r="I16" s="42"/>
      <c r="J16" s="42"/>
      <c r="K16" s="125"/>
      <c r="L16" s="42"/>
      <c r="M16" s="22"/>
      <c r="N16" s="22"/>
      <c r="O16" s="22"/>
      <c r="P16" s="22"/>
      <c r="Q16" s="22"/>
      <c r="R16" s="22"/>
      <c r="S16" s="128" t="s">
        <v>42</v>
      </c>
      <c r="T16" s="22"/>
      <c r="U16" s="128"/>
      <c r="V16" s="128"/>
      <c r="W16" s="128"/>
      <c r="X16" s="128"/>
      <c r="Y16" s="128"/>
      <c r="Z16" s="128"/>
      <c r="AA16" s="128"/>
      <c r="AB16" s="128"/>
      <c r="AC16" s="128"/>
      <c r="AD16" s="22"/>
      <c r="AE16" s="965" t="s">
        <v>36</v>
      </c>
      <c r="AF16" s="965"/>
      <c r="AG16" s="965"/>
      <c r="AH16" s="965"/>
      <c r="AI16" s="965"/>
      <c r="AJ16" s="965"/>
      <c r="AK16" s="965"/>
      <c r="AL16" s="21"/>
    </row>
    <row r="17" spans="2:38" x14ac:dyDescent="0.25">
      <c r="B17" s="4" t="s">
        <v>43</v>
      </c>
      <c r="F17" s="18"/>
      <c r="G17" s="21"/>
      <c r="H17" s="18"/>
      <c r="I17" s="18"/>
      <c r="J17" s="18"/>
      <c r="K17" s="18"/>
      <c r="L17" s="18"/>
      <c r="M17" s="19"/>
      <c r="S17" s="4"/>
      <c r="T17" s="4"/>
      <c r="U17" s="4"/>
      <c r="V17" s="4"/>
      <c r="AL17" s="19"/>
    </row>
    <row r="18" spans="2:38" x14ac:dyDescent="0.25">
      <c r="B18" s="4" t="s">
        <v>41</v>
      </c>
      <c r="D18" s="826" t="s">
        <v>4549</v>
      </c>
      <c r="E18" s="826"/>
      <c r="F18" s="826"/>
      <c r="G18" s="826"/>
      <c r="H18" s="826"/>
      <c r="J18" s="21"/>
      <c r="L18" s="858"/>
      <c r="M18" s="858"/>
      <c r="S18" s="4"/>
      <c r="T18" s="4"/>
      <c r="U18" s="4"/>
      <c r="V18" s="4"/>
      <c r="AD18" s="849">
        <v>44223</v>
      </c>
      <c r="AE18" s="849"/>
      <c r="AF18" s="849"/>
      <c r="AG18" s="849"/>
      <c r="AH18" s="849"/>
      <c r="AI18" s="849"/>
      <c r="AJ18" s="849"/>
      <c r="AK18" s="849"/>
      <c r="AL18" s="849"/>
    </row>
    <row r="19" spans="2:38" ht="15.75" customHeight="1" x14ac:dyDescent="0.25">
      <c r="B19" s="4"/>
      <c r="D19" s="973" t="s">
        <v>87</v>
      </c>
      <c r="E19" s="973"/>
      <c r="F19" s="973"/>
      <c r="G19" s="973"/>
      <c r="H19" s="973"/>
      <c r="I19" s="973"/>
      <c r="J19" s="973"/>
      <c r="K19" s="973"/>
      <c r="L19" s="42"/>
      <c r="M19" s="22"/>
      <c r="N19" s="22"/>
      <c r="O19" s="22"/>
      <c r="P19" s="22"/>
      <c r="Q19" s="22"/>
      <c r="R19" s="22"/>
      <c r="S19" s="41"/>
      <c r="T19" s="41"/>
      <c r="U19" s="41"/>
      <c r="V19" s="41"/>
      <c r="W19" s="22"/>
      <c r="X19" s="22"/>
      <c r="Y19" s="22"/>
      <c r="Z19" s="22"/>
      <c r="AA19" s="22"/>
      <c r="AB19" s="22"/>
      <c r="AC19" s="129"/>
      <c r="AD19" s="129"/>
      <c r="AE19" s="129" t="s">
        <v>2494</v>
      </c>
      <c r="AF19" s="129"/>
      <c r="AG19" s="129"/>
      <c r="AH19" s="129"/>
      <c r="AI19" s="129"/>
      <c r="AJ19" s="26"/>
      <c r="AK19" s="26"/>
      <c r="AL19" s="21"/>
    </row>
    <row r="20" spans="2:38" x14ac:dyDescent="0.25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2:38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2:38" x14ac:dyDescent="0.2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</sheetData>
  <mergeCells count="50">
    <mergeCell ref="D19:K19"/>
    <mergeCell ref="D14:H14"/>
    <mergeCell ref="D15:H15"/>
    <mergeCell ref="AE15:AK15"/>
    <mergeCell ref="D16:H16"/>
    <mergeCell ref="AE16:AK16"/>
    <mergeCell ref="D18:H18"/>
    <mergeCell ref="L18:M18"/>
    <mergeCell ref="AD18:AL18"/>
    <mergeCell ref="AI1:AL1"/>
    <mergeCell ref="D12:H12"/>
    <mergeCell ref="AE12:AK12"/>
    <mergeCell ref="AL4:AL5"/>
    <mergeCell ref="Z4:Z5"/>
    <mergeCell ref="AA4:AA5"/>
    <mergeCell ref="AB4:AB5"/>
    <mergeCell ref="AK4:AK5"/>
    <mergeCell ref="C3:D3"/>
    <mergeCell ref="E3:P3"/>
    <mergeCell ref="Q3:AL3"/>
    <mergeCell ref="AG4:AG5"/>
    <mergeCell ref="AD4:AD5"/>
    <mergeCell ref="AI4:AI5"/>
    <mergeCell ref="A2:AL2"/>
    <mergeCell ref="I4:J4"/>
    <mergeCell ref="K4:L4"/>
    <mergeCell ref="M4:N4"/>
    <mergeCell ref="O4:P4"/>
    <mergeCell ref="Q4:Q5"/>
    <mergeCell ref="D13:H13"/>
    <mergeCell ref="A10:AL10"/>
    <mergeCell ref="AE13:AK13"/>
    <mergeCell ref="AH4:AH5"/>
    <mergeCell ref="AJ4:AJ5"/>
    <mergeCell ref="A3:A5"/>
    <mergeCell ref="AE4:AE5"/>
    <mergeCell ref="AF4:AF5"/>
    <mergeCell ref="B3:B5"/>
    <mergeCell ref="C4:C5"/>
    <mergeCell ref="D4:D5"/>
    <mergeCell ref="G4:H4"/>
    <mergeCell ref="AC4:AC5"/>
    <mergeCell ref="R4:R5"/>
    <mergeCell ref="S4:S5"/>
    <mergeCell ref="T4:T5"/>
    <mergeCell ref="Y4:Y5"/>
    <mergeCell ref="U4:U5"/>
    <mergeCell ref="V4:V5"/>
    <mergeCell ref="W4:W5"/>
    <mergeCell ref="X4:X5"/>
  </mergeCells>
  <printOptions horizontalCentered="1"/>
  <pageMargins left="0.59055118110236227" right="0.59055118110236227" top="1.1811023622047245" bottom="0.59055118110236227" header="0.31496062992125984" footer="0.31496062992125984"/>
  <pageSetup paperSize="9" scale="58" firstPageNumber="133" fitToHeight="0" orientation="landscape" useFirstPageNumber="1" r:id="rId1"/>
  <headerFooter scaleWithDoc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1:H21"/>
  <sheetViews>
    <sheetView view="pageBreakPreview" zoomScale="90" zoomScaleNormal="80" zoomScaleSheetLayoutView="90" workbookViewId="0">
      <selection activeCell="F18" sqref="F18"/>
    </sheetView>
  </sheetViews>
  <sheetFormatPr defaultRowHeight="15" x14ac:dyDescent="0.25"/>
  <cols>
    <col min="1" max="1" width="15.42578125" customWidth="1"/>
    <col min="2" max="2" width="27.5703125" customWidth="1"/>
    <col min="3" max="3" width="44.28515625" customWidth="1"/>
    <col min="4" max="4" width="22" customWidth="1"/>
    <col min="5" max="5" width="41.7109375" customWidth="1"/>
    <col min="6" max="6" width="21" customWidth="1"/>
  </cols>
  <sheetData>
    <row r="1" spans="1:8" ht="18.75" x14ac:dyDescent="0.25">
      <c r="B1" s="7"/>
      <c r="C1" s="7"/>
      <c r="D1" s="7"/>
      <c r="E1" s="7"/>
      <c r="F1" s="8"/>
      <c r="G1" s="1"/>
      <c r="H1" s="1"/>
    </row>
    <row r="2" spans="1:8" s="351" customFormat="1" ht="42" customHeight="1" x14ac:dyDescent="0.25">
      <c r="A2" s="816" t="s">
        <v>1811</v>
      </c>
      <c r="B2" s="816"/>
      <c r="C2" s="816"/>
      <c r="D2" s="816"/>
      <c r="E2" s="816"/>
      <c r="F2" s="816"/>
    </row>
    <row r="3" spans="1:8" ht="96.75" customHeight="1" x14ac:dyDescent="0.25">
      <c r="A3" s="326" t="s">
        <v>2008</v>
      </c>
      <c r="B3" s="323" t="s">
        <v>12</v>
      </c>
      <c r="C3" s="271" t="s">
        <v>47</v>
      </c>
      <c r="D3" s="323" t="s">
        <v>31</v>
      </c>
      <c r="E3" s="323" t="s">
        <v>11</v>
      </c>
      <c r="F3" s="323" t="s">
        <v>1</v>
      </c>
    </row>
    <row r="4" spans="1:8" ht="18.75" x14ac:dyDescent="0.25">
      <c r="A4" s="82">
        <v>1</v>
      </c>
      <c r="B4" s="82">
        <v>2</v>
      </c>
      <c r="C4" s="82">
        <v>3</v>
      </c>
      <c r="D4" s="82">
        <v>4</v>
      </c>
      <c r="E4" s="82">
        <v>5</v>
      </c>
      <c r="F4" s="82">
        <v>6</v>
      </c>
    </row>
    <row r="5" spans="1:8" s="351" customFormat="1" ht="64.5" customHeight="1" x14ac:dyDescent="0.25">
      <c r="A5" s="381">
        <v>1</v>
      </c>
      <c r="B5" s="382" t="s">
        <v>2100</v>
      </c>
      <c r="C5" s="383" t="s">
        <v>2104</v>
      </c>
      <c r="D5" s="384" t="s">
        <v>378</v>
      </c>
      <c r="E5" s="382" t="s">
        <v>4104</v>
      </c>
      <c r="F5" s="382" t="s">
        <v>2640</v>
      </c>
    </row>
    <row r="6" spans="1:8" s="351" customFormat="1" ht="47.25" x14ac:dyDescent="0.25">
      <c r="A6" s="381">
        <v>2</v>
      </c>
      <c r="B6" s="382" t="s">
        <v>2101</v>
      </c>
      <c r="C6" s="383" t="s">
        <v>379</v>
      </c>
      <c r="D6" s="384" t="s">
        <v>378</v>
      </c>
      <c r="E6" s="382" t="s">
        <v>2105</v>
      </c>
      <c r="F6" s="382" t="s">
        <v>2641</v>
      </c>
    </row>
    <row r="7" spans="1:8" s="351" customFormat="1" ht="31.5" x14ac:dyDescent="0.25">
      <c r="A7" s="381">
        <v>3</v>
      </c>
      <c r="B7" s="382" t="s">
        <v>2102</v>
      </c>
      <c r="C7" s="383" t="s">
        <v>379</v>
      </c>
      <c r="D7" s="384" t="s">
        <v>380</v>
      </c>
      <c r="E7" s="382" t="s">
        <v>4085</v>
      </c>
      <c r="F7" s="382" t="s">
        <v>229</v>
      </c>
    </row>
    <row r="8" spans="1:8" s="351" customFormat="1" ht="31.5" x14ac:dyDescent="0.25">
      <c r="A8" s="381">
        <v>4</v>
      </c>
      <c r="B8" s="382" t="s">
        <v>2103</v>
      </c>
      <c r="C8" s="383" t="s">
        <v>379</v>
      </c>
      <c r="D8" s="384" t="s">
        <v>380</v>
      </c>
      <c r="E8" s="382" t="s">
        <v>4085</v>
      </c>
      <c r="F8" s="382" t="s">
        <v>229</v>
      </c>
    </row>
    <row r="10" spans="1:8" s="66" customFormat="1" ht="15.75" x14ac:dyDescent="0.25">
      <c r="B10" s="4" t="s">
        <v>37</v>
      </c>
      <c r="C10" s="882" t="s">
        <v>1299</v>
      </c>
      <c r="D10" s="882"/>
      <c r="E10" s="112"/>
      <c r="F10" s="325"/>
    </row>
    <row r="11" spans="1:8" s="22" customFormat="1" ht="12.75" x14ac:dyDescent="0.2">
      <c r="B11" s="41" t="s">
        <v>38</v>
      </c>
      <c r="C11" s="975" t="s">
        <v>39</v>
      </c>
      <c r="D11" s="975"/>
      <c r="E11" s="124"/>
      <c r="F11" s="327" t="s">
        <v>36</v>
      </c>
    </row>
    <row r="12" spans="1:8" s="66" customFormat="1" ht="15.75" x14ac:dyDescent="0.25">
      <c r="B12" s="4"/>
      <c r="C12" s="112"/>
      <c r="D12" s="112"/>
      <c r="E12" s="112"/>
      <c r="F12" s="112"/>
    </row>
    <row r="13" spans="1:8" s="66" customFormat="1" ht="15.75" x14ac:dyDescent="0.25">
      <c r="B13" s="4" t="s">
        <v>32</v>
      </c>
      <c r="C13" s="112"/>
      <c r="D13" s="112"/>
      <c r="E13" s="112"/>
      <c r="F13" s="112"/>
    </row>
    <row r="14" spans="1:8" s="66" customFormat="1" ht="15.75" x14ac:dyDescent="0.25">
      <c r="B14" s="4" t="s">
        <v>33</v>
      </c>
      <c r="C14" s="112"/>
      <c r="D14" s="112"/>
      <c r="E14" s="112"/>
      <c r="F14" s="112"/>
    </row>
    <row r="15" spans="1:8" s="66" customFormat="1" ht="15.75" x14ac:dyDescent="0.25">
      <c r="B15" s="4" t="s">
        <v>43</v>
      </c>
      <c r="C15" s="882" t="s">
        <v>4548</v>
      </c>
      <c r="D15" s="882"/>
      <c r="E15" s="324" t="s">
        <v>3552</v>
      </c>
      <c r="F15" s="325"/>
    </row>
    <row r="16" spans="1:8" s="66" customFormat="1" ht="15.75" x14ac:dyDescent="0.25">
      <c r="B16" s="4" t="s">
        <v>41</v>
      </c>
      <c r="C16" s="974" t="s">
        <v>40</v>
      </c>
      <c r="D16" s="974"/>
      <c r="E16" s="297" t="s">
        <v>42</v>
      </c>
      <c r="F16" s="327" t="s">
        <v>36</v>
      </c>
    </row>
    <row r="17" spans="2:6" s="66" customFormat="1" ht="15.75" x14ac:dyDescent="0.25">
      <c r="B17" s="4"/>
      <c r="C17" s="112"/>
      <c r="D17" s="112"/>
      <c r="E17" s="112"/>
      <c r="F17" s="112"/>
    </row>
    <row r="18" spans="2:6" s="66" customFormat="1" ht="15.75" x14ac:dyDescent="0.25">
      <c r="B18" s="4"/>
      <c r="C18" s="882" t="s">
        <v>4549</v>
      </c>
      <c r="D18" s="882"/>
      <c r="E18" s="112"/>
      <c r="F18" s="561">
        <v>44223</v>
      </c>
    </row>
    <row r="19" spans="2:6" s="66" customFormat="1" ht="15.75" x14ac:dyDescent="0.25">
      <c r="B19" s="4" t="s">
        <v>44</v>
      </c>
      <c r="C19" s="974" t="s">
        <v>45</v>
      </c>
      <c r="D19" s="974"/>
      <c r="E19" s="124"/>
      <c r="F19" s="300" t="s">
        <v>46</v>
      </c>
    </row>
    <row r="20" spans="2:6" s="66" customFormat="1" ht="15.75" x14ac:dyDescent="0.25">
      <c r="B20" s="4"/>
    </row>
    <row r="21" spans="2:6" s="66" customFormat="1" ht="15.75" x14ac:dyDescent="0.25">
      <c r="B21" s="4"/>
    </row>
  </sheetData>
  <mergeCells count="7">
    <mergeCell ref="A2:F2"/>
    <mergeCell ref="C19:D19"/>
    <mergeCell ref="C15:D15"/>
    <mergeCell ref="C16:D16"/>
    <mergeCell ref="C18:D18"/>
    <mergeCell ref="C10:D10"/>
    <mergeCell ref="C11:D11"/>
  </mergeCells>
  <pageMargins left="0.59055118110236227" right="0.59055118110236227" top="1.1811023622047245" bottom="0.59055118110236227" header="0.31496062992125984" footer="0.31496062992125984"/>
  <pageSetup paperSize="9" scale="73" firstPageNumber="134" orientation="landscape" useFirstPageNumber="1" r:id="rId1"/>
  <headerFooter scaleWithDoc="0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J30"/>
  <sheetViews>
    <sheetView view="pageBreakPreview" zoomScale="70" zoomScaleNormal="90" zoomScaleSheetLayoutView="70" workbookViewId="0">
      <selection activeCell="X17" sqref="X17"/>
    </sheetView>
  </sheetViews>
  <sheetFormatPr defaultRowHeight="15" x14ac:dyDescent="0.25"/>
  <cols>
    <col min="1" max="2" width="9.140625" customWidth="1"/>
    <col min="3" max="3" width="54.7109375" customWidth="1"/>
    <col min="5" max="5" width="24.5703125" customWidth="1"/>
    <col min="6" max="6" width="25.5703125" customWidth="1"/>
    <col min="7" max="7" width="19.85546875" customWidth="1"/>
  </cols>
  <sheetData>
    <row r="1" spans="1:10" s="63" customFormat="1" ht="18.75" x14ac:dyDescent="0.3">
      <c r="F1" s="981"/>
      <c r="G1" s="981"/>
    </row>
    <row r="2" spans="1:10" ht="45" customHeight="1" x14ac:dyDescent="0.3">
      <c r="A2" s="977" t="s">
        <v>1812</v>
      </c>
      <c r="B2" s="977"/>
      <c r="C2" s="977"/>
      <c r="D2" s="977"/>
      <c r="E2" s="977"/>
      <c r="F2" s="977"/>
      <c r="G2" s="977"/>
      <c r="H2" s="28"/>
      <c r="I2" s="28"/>
      <c r="J2" s="28"/>
    </row>
    <row r="4" spans="1:10" s="52" customFormat="1" ht="55.5" customHeight="1" x14ac:dyDescent="0.25">
      <c r="B4" s="242" t="s">
        <v>1831</v>
      </c>
      <c r="C4" s="242" t="s">
        <v>123</v>
      </c>
      <c r="D4" s="242" t="s">
        <v>1264</v>
      </c>
      <c r="E4" s="242" t="s">
        <v>124</v>
      </c>
      <c r="F4" s="242" t="s">
        <v>125</v>
      </c>
      <c r="G4" s="242" t="s">
        <v>2106</v>
      </c>
    </row>
    <row r="5" spans="1:10" s="52" customFormat="1" ht="87.75" customHeight="1" x14ac:dyDescent="0.25">
      <c r="B5" s="242">
        <v>1</v>
      </c>
      <c r="C5" s="31" t="s">
        <v>126</v>
      </c>
      <c r="D5" s="242" t="s">
        <v>127</v>
      </c>
      <c r="E5" s="31" t="s">
        <v>2107</v>
      </c>
      <c r="F5" s="137" t="s">
        <v>2108</v>
      </c>
      <c r="G5" s="272">
        <v>1</v>
      </c>
    </row>
    <row r="6" spans="1:10" s="52" customFormat="1" ht="98.25" customHeight="1" x14ac:dyDescent="0.25">
      <c r="B6" s="768">
        <v>2</v>
      </c>
      <c r="C6" s="31" t="s">
        <v>2642</v>
      </c>
      <c r="D6" s="242" t="s">
        <v>128</v>
      </c>
      <c r="E6" s="540">
        <f>SUM(E8:E9)</f>
        <v>54662.3</v>
      </c>
      <c r="F6" s="540">
        <f>SUM(F8:F9)</f>
        <v>54662.3</v>
      </c>
      <c r="G6" s="272">
        <f>F6/E6</f>
        <v>1</v>
      </c>
    </row>
    <row r="7" spans="1:10" s="52" customFormat="1" ht="24.75" customHeight="1" x14ac:dyDescent="0.25">
      <c r="B7" s="979"/>
      <c r="C7" s="290" t="s">
        <v>2643</v>
      </c>
      <c r="D7" s="291"/>
      <c r="E7" s="556"/>
      <c r="F7" s="556"/>
      <c r="G7" s="292"/>
    </row>
    <row r="8" spans="1:10" s="52" customFormat="1" ht="37.5" x14ac:dyDescent="0.25">
      <c r="B8" s="768"/>
      <c r="C8" s="31" t="s">
        <v>129</v>
      </c>
      <c r="D8" s="242" t="s">
        <v>128</v>
      </c>
      <c r="E8" s="540">
        <v>37081.1</v>
      </c>
      <c r="F8" s="569">
        <v>37081.1</v>
      </c>
      <c r="G8" s="272">
        <f>F8/E8</f>
        <v>1</v>
      </c>
    </row>
    <row r="9" spans="1:10" s="52" customFormat="1" ht="37.5" x14ac:dyDescent="0.25">
      <c r="B9" s="768"/>
      <c r="C9" s="31" t="s">
        <v>130</v>
      </c>
      <c r="D9" s="242" t="s">
        <v>128</v>
      </c>
      <c r="E9" s="540">
        <v>17581.2</v>
      </c>
      <c r="F9" s="569">
        <v>17581.2</v>
      </c>
      <c r="G9" s="272">
        <f>F9/E9</f>
        <v>1</v>
      </c>
    </row>
    <row r="10" spans="1:10" s="209" customFormat="1" ht="98.25" customHeight="1" x14ac:dyDescent="0.25">
      <c r="B10" s="578">
        <v>3</v>
      </c>
      <c r="C10" s="579" t="s">
        <v>1291</v>
      </c>
      <c r="D10" s="578" t="s">
        <v>84</v>
      </c>
      <c r="E10" s="578">
        <v>761</v>
      </c>
      <c r="F10" s="578">
        <v>761</v>
      </c>
      <c r="G10" s="273">
        <f>F10/E10</f>
        <v>1</v>
      </c>
    </row>
    <row r="11" spans="1:10" s="209" customFormat="1" ht="23.25" customHeight="1" x14ac:dyDescent="0.25">
      <c r="B11" s="768">
        <v>4</v>
      </c>
      <c r="C11" s="978" t="s">
        <v>131</v>
      </c>
      <c r="D11" s="978"/>
      <c r="E11" s="978"/>
      <c r="F11" s="978"/>
      <c r="G11" s="978"/>
    </row>
    <row r="12" spans="1:10" s="209" customFormat="1" ht="56.25" x14ac:dyDescent="0.25">
      <c r="B12" s="768"/>
      <c r="C12" s="198" t="s">
        <v>2110</v>
      </c>
      <c r="D12" s="267" t="s">
        <v>132</v>
      </c>
      <c r="E12" s="342">
        <v>0</v>
      </c>
      <c r="F12" s="342">
        <v>0</v>
      </c>
      <c r="G12" s="273">
        <v>1</v>
      </c>
    </row>
    <row r="13" spans="1:10" s="209" customFormat="1" ht="18.75" x14ac:dyDescent="0.25">
      <c r="B13" s="768"/>
      <c r="C13" s="978" t="s">
        <v>133</v>
      </c>
      <c r="D13" s="578" t="s">
        <v>132</v>
      </c>
      <c r="E13" s="576">
        <v>2470</v>
      </c>
      <c r="F13" s="576">
        <v>2470</v>
      </c>
      <c r="G13" s="273">
        <f t="shared" ref="G13:G14" si="0">F13/E13</f>
        <v>1</v>
      </c>
    </row>
    <row r="14" spans="1:10" s="209" customFormat="1" ht="18.75" x14ac:dyDescent="0.25">
      <c r="B14" s="768"/>
      <c r="C14" s="978"/>
      <c r="D14" s="578" t="s">
        <v>134</v>
      </c>
      <c r="E14" s="576">
        <v>62839</v>
      </c>
      <c r="F14" s="576">
        <v>62839</v>
      </c>
      <c r="G14" s="273">
        <f t="shared" si="0"/>
        <v>1</v>
      </c>
    </row>
    <row r="15" spans="1:10" s="52" customFormat="1" ht="18.75" x14ac:dyDescent="0.25">
      <c r="B15" s="768"/>
      <c r="C15" s="978" t="s">
        <v>135</v>
      </c>
      <c r="D15" s="267" t="s">
        <v>132</v>
      </c>
      <c r="E15" s="524">
        <v>3</v>
      </c>
      <c r="F15" s="524">
        <v>3</v>
      </c>
      <c r="G15" s="273">
        <f>F15/E15</f>
        <v>1</v>
      </c>
    </row>
    <row r="16" spans="1:10" s="52" customFormat="1" ht="18.75" x14ac:dyDescent="0.25">
      <c r="B16" s="768"/>
      <c r="C16" s="978"/>
      <c r="D16" s="267" t="s">
        <v>134</v>
      </c>
      <c r="E16" s="267">
        <v>2553</v>
      </c>
      <c r="F16" s="267">
        <v>2553</v>
      </c>
      <c r="G16" s="273">
        <f>F16/E16</f>
        <v>1</v>
      </c>
    </row>
    <row r="17" spans="2:7" s="52" customFormat="1" ht="37.5" x14ac:dyDescent="0.25">
      <c r="B17" s="242">
        <v>5</v>
      </c>
      <c r="C17" s="49" t="s">
        <v>136</v>
      </c>
      <c r="D17" s="267" t="s">
        <v>127</v>
      </c>
      <c r="E17" s="267">
        <v>1</v>
      </c>
      <c r="F17" s="267">
        <v>1</v>
      </c>
      <c r="G17" s="273">
        <f t="shared" ref="G17:G18" si="1">F17/E17</f>
        <v>1</v>
      </c>
    </row>
    <row r="18" spans="2:7" s="52" customFormat="1" ht="105.75" customHeight="1" x14ac:dyDescent="0.25">
      <c r="B18" s="242">
        <v>6</v>
      </c>
      <c r="C18" s="49" t="s">
        <v>138</v>
      </c>
      <c r="D18" s="267" t="s">
        <v>132</v>
      </c>
      <c r="E18" s="267">
        <v>1</v>
      </c>
      <c r="F18" s="267">
        <v>1</v>
      </c>
      <c r="G18" s="273">
        <f t="shared" si="1"/>
        <v>1</v>
      </c>
    </row>
    <row r="19" spans="2:7" s="52" customFormat="1" ht="198" customHeight="1" x14ac:dyDescent="0.25">
      <c r="B19" s="242">
        <v>7</v>
      </c>
      <c r="C19" s="221" t="s">
        <v>137</v>
      </c>
      <c r="D19" s="267" t="s">
        <v>132</v>
      </c>
      <c r="E19" s="322" t="s">
        <v>3618</v>
      </c>
      <c r="F19" s="322" t="s">
        <v>3618</v>
      </c>
      <c r="G19" s="523" t="s">
        <v>5138</v>
      </c>
    </row>
    <row r="20" spans="2:7" s="52" customFormat="1" ht="24" customHeight="1" x14ac:dyDescent="0.25">
      <c r="B20" s="982">
        <v>8</v>
      </c>
      <c r="C20" s="222" t="s">
        <v>4627</v>
      </c>
      <c r="D20" s="983"/>
      <c r="E20" s="983"/>
      <c r="F20" s="983"/>
      <c r="G20" s="983"/>
    </row>
    <row r="21" spans="2:7" s="52" customFormat="1" ht="42.75" customHeight="1" x14ac:dyDescent="0.25">
      <c r="B21" s="982"/>
      <c r="C21" s="222" t="s">
        <v>2109</v>
      </c>
      <c r="D21" s="983"/>
      <c r="E21" s="983"/>
      <c r="F21" s="983"/>
      <c r="G21" s="983"/>
    </row>
    <row r="23" spans="2:7" ht="15.75" x14ac:dyDescent="0.25">
      <c r="B23" s="840"/>
      <c r="C23" s="840"/>
      <c r="D23" s="976"/>
      <c r="E23" s="976"/>
      <c r="F23" s="21"/>
      <c r="G23" s="19"/>
    </row>
    <row r="24" spans="2:7" ht="20.25" x14ac:dyDescent="0.3">
      <c r="B24" s="162"/>
      <c r="C24" s="138"/>
      <c r="D24" s="984" t="s">
        <v>4065</v>
      </c>
      <c r="E24" s="984"/>
      <c r="F24" s="984"/>
      <c r="G24" s="984"/>
    </row>
    <row r="25" spans="2:7" ht="20.25" x14ac:dyDescent="0.25">
      <c r="B25" s="162"/>
      <c r="C25" s="289" t="s">
        <v>5416</v>
      </c>
      <c r="D25" s="985" t="s">
        <v>1821</v>
      </c>
      <c r="E25" s="985"/>
      <c r="F25" s="985"/>
      <c r="G25" s="985"/>
    </row>
    <row r="26" spans="2:7" ht="25.5" x14ac:dyDescent="0.25">
      <c r="B26" s="4"/>
      <c r="C26" s="225" t="s">
        <v>1819</v>
      </c>
      <c r="D26" s="980" t="s">
        <v>1820</v>
      </c>
      <c r="E26" s="980"/>
      <c r="F26" s="980"/>
      <c r="G26" s="980"/>
    </row>
    <row r="27" spans="2:7" ht="15.75" x14ac:dyDescent="0.25">
      <c r="B27" s="840"/>
      <c r="C27" s="840"/>
      <c r="D27" s="965"/>
      <c r="E27" s="965"/>
      <c r="F27" s="220"/>
      <c r="G27" s="220"/>
    </row>
    <row r="28" spans="2:7" ht="15.75" x14ac:dyDescent="0.25">
      <c r="B28" s="840"/>
      <c r="C28" s="840"/>
      <c r="D28" s="21"/>
      <c r="E28" s="21"/>
      <c r="F28" s="21"/>
      <c r="G28" s="21"/>
    </row>
    <row r="29" spans="2:7" ht="15.75" x14ac:dyDescent="0.25">
      <c r="B29" s="162"/>
      <c r="C29" s="138"/>
      <c r="D29" s="976"/>
      <c r="E29" s="976"/>
      <c r="F29" s="21"/>
      <c r="G29" s="223"/>
    </row>
    <row r="30" spans="2:7" ht="15.75" x14ac:dyDescent="0.25">
      <c r="C30" s="4"/>
      <c r="D30" s="122"/>
      <c r="E30" s="122"/>
      <c r="F30" s="42"/>
      <c r="G30" s="224"/>
    </row>
  </sheetData>
  <mergeCells count="21">
    <mergeCell ref="F1:G1"/>
    <mergeCell ref="B23:C23"/>
    <mergeCell ref="B27:C27"/>
    <mergeCell ref="B28:C28"/>
    <mergeCell ref="D23:E23"/>
    <mergeCell ref="D27:E27"/>
    <mergeCell ref="B20:B21"/>
    <mergeCell ref="D20:D21"/>
    <mergeCell ref="E20:E21"/>
    <mergeCell ref="F20:F21"/>
    <mergeCell ref="G20:G21"/>
    <mergeCell ref="D24:G24"/>
    <mergeCell ref="D25:G25"/>
    <mergeCell ref="D29:E29"/>
    <mergeCell ref="A2:G2"/>
    <mergeCell ref="C13:C14"/>
    <mergeCell ref="C15:C16"/>
    <mergeCell ref="B6:B9"/>
    <mergeCell ref="B11:B16"/>
    <mergeCell ref="C11:G11"/>
    <mergeCell ref="D26:G26"/>
  </mergeCells>
  <printOptions horizontalCentered="1"/>
  <pageMargins left="1.1811023622047245" right="0.59055118110236227" top="0.78740157480314965" bottom="0.59055118110236227" header="0.31496062992125984" footer="0.31496062992125984"/>
  <pageSetup paperSize="9" scale="54" firstPageNumber="135" orientation="portrait" useFirstPageNumber="1" r:id="rId1"/>
  <headerFooter scaleWithDoc="0">
    <oddHeader>&amp;C&amp;P</oddHeader>
  </headerFooter>
  <ignoredErrors>
    <ignoredError sqref="F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K64"/>
  <sheetViews>
    <sheetView view="pageBreakPreview" topLeftCell="A31" zoomScale="60" zoomScaleNormal="100" workbookViewId="0">
      <selection activeCell="I62" sqref="I62"/>
    </sheetView>
  </sheetViews>
  <sheetFormatPr defaultRowHeight="15" x14ac:dyDescent="0.25"/>
  <cols>
    <col min="1" max="1" width="16.140625" style="12" bestFit="1" customWidth="1"/>
    <col min="2" max="2" width="35.5703125" style="12" customWidth="1"/>
    <col min="3" max="3" width="11.42578125" style="12" customWidth="1"/>
    <col min="4" max="5" width="10.7109375" style="12" customWidth="1"/>
    <col min="6" max="6" width="12.5703125" style="12" customWidth="1"/>
    <col min="7" max="7" width="11.85546875" style="12" customWidth="1"/>
    <col min="8" max="8" width="10.7109375" style="12" customWidth="1"/>
    <col min="9" max="9" width="26" style="12" customWidth="1"/>
    <col min="10" max="10" width="9.140625" style="12"/>
    <col min="11" max="11" width="11.5703125" style="12" bestFit="1" customWidth="1"/>
    <col min="12" max="12" width="10.28515625" style="12" bestFit="1" customWidth="1"/>
    <col min="13" max="16384" width="9.140625" style="12"/>
  </cols>
  <sheetData>
    <row r="1" spans="1:11" ht="18.75" x14ac:dyDescent="0.25">
      <c r="I1" s="11"/>
    </row>
    <row r="2" spans="1:11" s="84" customFormat="1" ht="18.75" x14ac:dyDescent="0.25">
      <c r="A2" s="765" t="s">
        <v>1796</v>
      </c>
      <c r="B2" s="765"/>
      <c r="C2" s="765"/>
      <c r="D2" s="765"/>
      <c r="E2" s="765"/>
      <c r="F2" s="765"/>
      <c r="G2" s="765"/>
      <c r="H2" s="765"/>
      <c r="I2" s="765"/>
    </row>
    <row r="3" spans="1:11" s="29" customFormat="1" ht="18.75" x14ac:dyDescent="0.25">
      <c r="A3" s="768" t="s">
        <v>1831</v>
      </c>
      <c r="B3" s="768" t="s">
        <v>24</v>
      </c>
      <c r="C3" s="769" t="s">
        <v>25</v>
      </c>
      <c r="D3" s="770"/>
      <c r="E3" s="770"/>
      <c r="F3" s="770"/>
      <c r="G3" s="770"/>
      <c r="H3" s="771"/>
      <c r="I3" s="768" t="s">
        <v>106</v>
      </c>
    </row>
    <row r="4" spans="1:11" s="29" customFormat="1" ht="18.75" x14ac:dyDescent="0.25">
      <c r="A4" s="768"/>
      <c r="B4" s="768"/>
      <c r="C4" s="768" t="s">
        <v>107</v>
      </c>
      <c r="D4" s="768" t="s">
        <v>108</v>
      </c>
      <c r="E4" s="768"/>
      <c r="F4" s="768"/>
      <c r="G4" s="768"/>
      <c r="H4" s="768"/>
      <c r="I4" s="768"/>
    </row>
    <row r="5" spans="1:11" s="29" customFormat="1" ht="18.75" x14ac:dyDescent="0.25">
      <c r="A5" s="768"/>
      <c r="B5" s="768"/>
      <c r="C5" s="768"/>
      <c r="D5" s="38" t="s">
        <v>26</v>
      </c>
      <c r="E5" s="38" t="s">
        <v>27</v>
      </c>
      <c r="F5" s="38" t="s">
        <v>28</v>
      </c>
      <c r="G5" s="38" t="s">
        <v>29</v>
      </c>
      <c r="H5" s="38" t="s">
        <v>30</v>
      </c>
      <c r="I5" s="768"/>
    </row>
    <row r="6" spans="1:11" s="29" customFormat="1" ht="18.75" x14ac:dyDescent="0.25">
      <c r="A6" s="39">
        <v>1</v>
      </c>
      <c r="B6" s="38">
        <v>2</v>
      </c>
      <c r="C6" s="38">
        <v>3</v>
      </c>
      <c r="D6" s="38">
        <v>4</v>
      </c>
      <c r="E6" s="38">
        <v>5</v>
      </c>
      <c r="F6" s="38">
        <v>6</v>
      </c>
      <c r="G6" s="38">
        <v>7</v>
      </c>
      <c r="H6" s="38">
        <v>8</v>
      </c>
      <c r="I6" s="40">
        <v>9</v>
      </c>
    </row>
    <row r="7" spans="1:11" s="29" customFormat="1" ht="18.75" x14ac:dyDescent="0.25">
      <c r="A7" s="772" t="s">
        <v>1296</v>
      </c>
      <c r="B7" s="772"/>
      <c r="C7" s="772"/>
      <c r="D7" s="772"/>
      <c r="E7" s="772"/>
      <c r="F7" s="772"/>
      <c r="G7" s="772"/>
      <c r="H7" s="772"/>
      <c r="I7" s="772"/>
    </row>
    <row r="8" spans="1:11" s="33" customFormat="1" ht="18.75" x14ac:dyDescent="0.25">
      <c r="A8" s="243">
        <v>1</v>
      </c>
      <c r="B8" s="32" t="s">
        <v>139</v>
      </c>
      <c r="C8" s="333">
        <v>414572</v>
      </c>
      <c r="D8" s="333">
        <v>575</v>
      </c>
      <c r="E8" s="333">
        <v>11718</v>
      </c>
      <c r="F8" s="333">
        <v>106368</v>
      </c>
      <c r="G8" s="333">
        <v>293109</v>
      </c>
      <c r="H8" s="333">
        <v>2802</v>
      </c>
      <c r="I8" s="334">
        <f>((D8*1)+(E8*2)+(F8*3)+(G8*4)+(H8*5))/(D8+E8+F8+G8+H8)</f>
        <v>3.6894942253697791</v>
      </c>
      <c r="K8" s="185"/>
    </row>
    <row r="9" spans="1:11" s="33" customFormat="1" ht="18.75" x14ac:dyDescent="0.25">
      <c r="A9" s="243">
        <v>2</v>
      </c>
      <c r="B9" s="32" t="s">
        <v>140</v>
      </c>
      <c r="C9" s="333">
        <v>577876</v>
      </c>
      <c r="D9" s="333">
        <v>2880</v>
      </c>
      <c r="E9" s="333">
        <v>20127</v>
      </c>
      <c r="F9" s="333">
        <v>124377</v>
      </c>
      <c r="G9" s="333">
        <v>428938</v>
      </c>
      <c r="H9" s="333">
        <v>1554</v>
      </c>
      <c r="I9" s="334">
        <f t="shared" ref="I9:I47" si="0">((D9*1)+(E9*2)+(F9*3)+(G9*4)+(H9*5))/(D9+E9+F9+G9+H9)</f>
        <v>3.7028480158373078</v>
      </c>
    </row>
    <row r="10" spans="1:11" s="33" customFormat="1" ht="18.75" x14ac:dyDescent="0.25">
      <c r="A10" s="243">
        <v>3</v>
      </c>
      <c r="B10" s="32" t="s">
        <v>141</v>
      </c>
      <c r="C10" s="333">
        <v>418486</v>
      </c>
      <c r="D10" s="333">
        <v>985</v>
      </c>
      <c r="E10" s="333">
        <v>34429</v>
      </c>
      <c r="F10" s="333">
        <v>200587</v>
      </c>
      <c r="G10" s="333">
        <v>174143</v>
      </c>
      <c r="H10" s="333">
        <v>8342</v>
      </c>
      <c r="I10" s="334">
        <f t="shared" si="0"/>
        <v>3.3690159288482771</v>
      </c>
    </row>
    <row r="11" spans="1:11" s="33" customFormat="1" ht="18.75" x14ac:dyDescent="0.25">
      <c r="A11" s="243">
        <v>4</v>
      </c>
      <c r="B11" s="32" t="s">
        <v>142</v>
      </c>
      <c r="C11" s="333">
        <v>431143</v>
      </c>
      <c r="D11" s="335">
        <v>205</v>
      </c>
      <c r="E11" s="335">
        <v>13518</v>
      </c>
      <c r="F11" s="335">
        <v>109043</v>
      </c>
      <c r="G11" s="335">
        <v>302426</v>
      </c>
      <c r="H11" s="335">
        <v>5951</v>
      </c>
      <c r="I11" s="334">
        <f t="shared" si="0"/>
        <v>3.6967525855690573</v>
      </c>
    </row>
    <row r="12" spans="1:11" s="33" customFormat="1" ht="18.75" x14ac:dyDescent="0.25">
      <c r="A12" s="243">
        <v>5</v>
      </c>
      <c r="B12" s="32" t="s">
        <v>143</v>
      </c>
      <c r="C12" s="333">
        <v>195577</v>
      </c>
      <c r="D12" s="335">
        <v>39677.9</v>
      </c>
      <c r="E12" s="335">
        <v>4507.1000000000004</v>
      </c>
      <c r="F12" s="335">
        <v>36520.6</v>
      </c>
      <c r="G12" s="335">
        <v>93108.6</v>
      </c>
      <c r="H12" s="335">
        <v>21762.799999999999</v>
      </c>
      <c r="I12" s="334">
        <f t="shared" si="0"/>
        <v>3.2698236500201969</v>
      </c>
    </row>
    <row r="13" spans="1:11" s="33" customFormat="1" ht="18.75" x14ac:dyDescent="0.25">
      <c r="A13" s="243">
        <v>6</v>
      </c>
      <c r="B13" s="32" t="s">
        <v>144</v>
      </c>
      <c r="C13" s="333">
        <v>88179</v>
      </c>
      <c r="D13" s="335"/>
      <c r="E13" s="335">
        <v>545</v>
      </c>
      <c r="F13" s="335">
        <v>37488</v>
      </c>
      <c r="G13" s="335">
        <v>48170</v>
      </c>
      <c r="H13" s="335">
        <v>1976</v>
      </c>
      <c r="I13" s="334">
        <f t="shared" si="0"/>
        <v>3.5849125075131267</v>
      </c>
    </row>
    <row r="14" spans="1:11" s="33" customFormat="1" ht="18.75" x14ac:dyDescent="0.25">
      <c r="A14" s="243">
        <v>7</v>
      </c>
      <c r="B14" s="32" t="s">
        <v>145</v>
      </c>
      <c r="C14" s="333">
        <v>271206</v>
      </c>
      <c r="D14" s="335">
        <v>1384</v>
      </c>
      <c r="E14" s="335">
        <v>16771</v>
      </c>
      <c r="F14" s="335">
        <v>99378</v>
      </c>
      <c r="G14" s="335">
        <v>152735</v>
      </c>
      <c r="H14" s="335">
        <v>938</v>
      </c>
      <c r="I14" s="334">
        <f t="shared" si="0"/>
        <v>3.4980420787150726</v>
      </c>
    </row>
    <row r="15" spans="1:11" s="33" customFormat="1" ht="18.75" x14ac:dyDescent="0.25">
      <c r="A15" s="243">
        <v>8</v>
      </c>
      <c r="B15" s="32" t="s">
        <v>146</v>
      </c>
      <c r="C15" s="333">
        <v>245420</v>
      </c>
      <c r="D15" s="335">
        <v>1729</v>
      </c>
      <c r="E15" s="335">
        <v>23501</v>
      </c>
      <c r="F15" s="335">
        <v>92382</v>
      </c>
      <c r="G15" s="335">
        <v>123608</v>
      </c>
      <c r="H15" s="335">
        <v>4200</v>
      </c>
      <c r="I15" s="334">
        <f t="shared" si="0"/>
        <v>3.4280376497432972</v>
      </c>
    </row>
    <row r="16" spans="1:11" s="33" customFormat="1" ht="18.75" x14ac:dyDescent="0.25">
      <c r="A16" s="243">
        <v>9</v>
      </c>
      <c r="B16" s="32" t="s">
        <v>147</v>
      </c>
      <c r="C16" s="333">
        <v>202552</v>
      </c>
      <c r="D16" s="335">
        <v>446</v>
      </c>
      <c r="E16" s="335">
        <v>4775</v>
      </c>
      <c r="F16" s="335">
        <v>87522</v>
      </c>
      <c r="G16" s="335">
        <v>108931</v>
      </c>
      <c r="H16" s="335">
        <v>878</v>
      </c>
      <c r="I16" s="334">
        <f t="shared" si="0"/>
        <v>3.5184841423436946</v>
      </c>
    </row>
    <row r="17" spans="1:9" s="33" customFormat="1" ht="18.75" x14ac:dyDescent="0.25">
      <c r="A17" s="243">
        <v>10</v>
      </c>
      <c r="B17" s="32" t="s">
        <v>148</v>
      </c>
      <c r="C17" s="333">
        <v>476493</v>
      </c>
      <c r="D17" s="335">
        <v>6549</v>
      </c>
      <c r="E17" s="335">
        <v>116386</v>
      </c>
      <c r="F17" s="335">
        <v>146798</v>
      </c>
      <c r="G17" s="335">
        <v>176082</v>
      </c>
      <c r="H17" s="335">
        <v>30678</v>
      </c>
      <c r="I17" s="334">
        <f t="shared" si="0"/>
        <v>3.2265594667707607</v>
      </c>
    </row>
    <row r="18" spans="1:9" s="33" customFormat="1" ht="18.75" x14ac:dyDescent="0.25">
      <c r="A18" s="243">
        <v>11</v>
      </c>
      <c r="B18" s="32" t="s">
        <v>149</v>
      </c>
      <c r="C18" s="333">
        <v>37993</v>
      </c>
      <c r="D18" s="335"/>
      <c r="E18" s="335">
        <v>2639</v>
      </c>
      <c r="F18" s="335">
        <v>21296</v>
      </c>
      <c r="G18" s="335">
        <v>13461</v>
      </c>
      <c r="H18" s="335">
        <v>597</v>
      </c>
      <c r="I18" s="334">
        <f t="shared" si="0"/>
        <v>3.3162687863553812</v>
      </c>
    </row>
    <row r="19" spans="1:9" s="33" customFormat="1" ht="18.75" x14ac:dyDescent="0.25">
      <c r="A19" s="243">
        <v>12</v>
      </c>
      <c r="B19" s="32" t="s">
        <v>150</v>
      </c>
      <c r="C19" s="333">
        <v>145551</v>
      </c>
      <c r="D19" s="335"/>
      <c r="E19" s="335">
        <v>4187</v>
      </c>
      <c r="F19" s="335">
        <v>69678</v>
      </c>
      <c r="G19" s="335">
        <v>67788</v>
      </c>
      <c r="H19" s="335">
        <v>3898</v>
      </c>
      <c r="I19" s="334">
        <f t="shared" si="0"/>
        <v>3.4905290928952737</v>
      </c>
    </row>
    <row r="20" spans="1:9" s="33" customFormat="1" ht="18.75" x14ac:dyDescent="0.25">
      <c r="A20" s="243">
        <v>13</v>
      </c>
      <c r="B20" s="32" t="s">
        <v>151</v>
      </c>
      <c r="C20" s="333">
        <v>207580</v>
      </c>
      <c r="D20" s="335">
        <v>18658</v>
      </c>
      <c r="E20" s="335">
        <v>9466</v>
      </c>
      <c r="F20" s="335">
        <v>116673</v>
      </c>
      <c r="G20" s="335">
        <v>50672</v>
      </c>
      <c r="H20" s="335">
        <v>12111</v>
      </c>
      <c r="I20" s="334">
        <f t="shared" si="0"/>
        <v>3.1354273051353694</v>
      </c>
    </row>
    <row r="21" spans="1:9" s="33" customFormat="1" ht="18.75" x14ac:dyDescent="0.25">
      <c r="A21" s="243">
        <v>14</v>
      </c>
      <c r="B21" s="32" t="s">
        <v>152</v>
      </c>
      <c r="C21" s="333">
        <v>114739</v>
      </c>
      <c r="D21" s="335">
        <v>589</v>
      </c>
      <c r="E21" s="335">
        <v>7544</v>
      </c>
      <c r="F21" s="335">
        <v>65805</v>
      </c>
      <c r="G21" s="335">
        <v>40061</v>
      </c>
      <c r="H21" s="335">
        <v>740</v>
      </c>
      <c r="I21" s="334">
        <f t="shared" si="0"/>
        <v>3.2860317764665892</v>
      </c>
    </row>
    <row r="22" spans="1:9" s="33" customFormat="1" ht="18.75" x14ac:dyDescent="0.25">
      <c r="A22" s="243">
        <v>15</v>
      </c>
      <c r="B22" s="32" t="s">
        <v>153</v>
      </c>
      <c r="C22" s="333">
        <v>276220</v>
      </c>
      <c r="D22" s="335">
        <v>2931</v>
      </c>
      <c r="E22" s="335">
        <v>13603</v>
      </c>
      <c r="F22" s="335">
        <v>79250</v>
      </c>
      <c r="G22" s="335">
        <v>180436</v>
      </c>
      <c r="H22" s="335"/>
      <c r="I22" s="334">
        <f t="shared" si="0"/>
        <v>3.5827637390485845</v>
      </c>
    </row>
    <row r="23" spans="1:9" s="33" customFormat="1" ht="18.75" x14ac:dyDescent="0.25">
      <c r="A23" s="243">
        <v>16</v>
      </c>
      <c r="B23" s="32" t="s">
        <v>154</v>
      </c>
      <c r="C23" s="333">
        <v>381671</v>
      </c>
      <c r="D23" s="335">
        <v>8357</v>
      </c>
      <c r="E23" s="335">
        <v>33591</v>
      </c>
      <c r="F23" s="335">
        <v>101618</v>
      </c>
      <c r="G23" s="335">
        <v>235309</v>
      </c>
      <c r="H23" s="335">
        <v>2796</v>
      </c>
      <c r="I23" s="334">
        <f t="shared" si="0"/>
        <v>3.4993724962074668</v>
      </c>
    </row>
    <row r="24" spans="1:9" s="33" customFormat="1" ht="18.75" x14ac:dyDescent="0.25">
      <c r="A24" s="243">
        <v>17</v>
      </c>
      <c r="B24" s="32" t="s">
        <v>155</v>
      </c>
      <c r="C24" s="333">
        <v>477322</v>
      </c>
      <c r="D24" s="335">
        <v>6975</v>
      </c>
      <c r="E24" s="335">
        <v>43109</v>
      </c>
      <c r="F24" s="335">
        <v>147661</v>
      </c>
      <c r="G24" s="335">
        <v>274536</v>
      </c>
      <c r="H24" s="335">
        <v>5041</v>
      </c>
      <c r="I24" s="334">
        <f t="shared" si="0"/>
        <v>3.4767410678745168</v>
      </c>
    </row>
    <row r="25" spans="1:9" s="33" customFormat="1" ht="18.75" x14ac:dyDescent="0.25">
      <c r="A25" s="243">
        <v>18</v>
      </c>
      <c r="B25" s="32" t="s">
        <v>156</v>
      </c>
      <c r="C25" s="333">
        <v>154819</v>
      </c>
      <c r="D25" s="335">
        <v>722</v>
      </c>
      <c r="E25" s="335">
        <v>27096</v>
      </c>
      <c r="F25" s="335">
        <v>68501</v>
      </c>
      <c r="G25" s="335">
        <v>48769</v>
      </c>
      <c r="H25" s="335">
        <v>9731</v>
      </c>
      <c r="I25" s="334">
        <f t="shared" si="0"/>
        <v>3.2563703421414685</v>
      </c>
    </row>
    <row r="26" spans="1:9" s="33" customFormat="1" ht="18.75" x14ac:dyDescent="0.25">
      <c r="A26" s="243">
        <v>19</v>
      </c>
      <c r="B26" s="32" t="s">
        <v>157</v>
      </c>
      <c r="C26" s="333">
        <v>106048</v>
      </c>
      <c r="D26" s="335">
        <v>2143</v>
      </c>
      <c r="E26" s="335">
        <v>17688</v>
      </c>
      <c r="F26" s="335">
        <v>48109</v>
      </c>
      <c r="G26" s="335">
        <v>38030</v>
      </c>
      <c r="H26" s="335">
        <v>78</v>
      </c>
      <c r="I26" s="334">
        <f t="shared" si="0"/>
        <v>3.152874170187085</v>
      </c>
    </row>
    <row r="27" spans="1:9" s="33" customFormat="1" ht="18.75" x14ac:dyDescent="0.25">
      <c r="A27" s="243">
        <v>20</v>
      </c>
      <c r="B27" s="32" t="s">
        <v>158</v>
      </c>
      <c r="C27" s="333">
        <v>173928</v>
      </c>
      <c r="D27" s="335">
        <v>882</v>
      </c>
      <c r="E27" s="335">
        <v>17225</v>
      </c>
      <c r="F27" s="335">
        <v>104556</v>
      </c>
      <c r="G27" s="335">
        <v>50198</v>
      </c>
      <c r="H27" s="335">
        <v>1067</v>
      </c>
      <c r="I27" s="334">
        <f t="shared" si="0"/>
        <v>3.191705763304356</v>
      </c>
    </row>
    <row r="28" spans="1:9" s="33" customFormat="1" ht="18.75" x14ac:dyDescent="0.25">
      <c r="A28" s="243">
        <v>21</v>
      </c>
      <c r="B28" s="32" t="s">
        <v>159</v>
      </c>
      <c r="C28" s="333">
        <v>355153</v>
      </c>
      <c r="D28" s="335">
        <v>51698</v>
      </c>
      <c r="E28" s="335">
        <v>32782</v>
      </c>
      <c r="F28" s="335">
        <v>191236</v>
      </c>
      <c r="G28" s="335">
        <v>79437</v>
      </c>
      <c r="H28" s="335"/>
      <c r="I28" s="334">
        <f t="shared" si="0"/>
        <v>2.840235053624776</v>
      </c>
    </row>
    <row r="29" spans="1:9" s="33" customFormat="1" ht="18.75" x14ac:dyDescent="0.25">
      <c r="A29" s="243">
        <v>22</v>
      </c>
      <c r="B29" s="32" t="s">
        <v>160</v>
      </c>
      <c r="C29" s="333">
        <v>94402</v>
      </c>
      <c r="D29" s="335"/>
      <c r="E29" s="335">
        <v>3135</v>
      </c>
      <c r="F29" s="335">
        <v>42284</v>
      </c>
      <c r="G29" s="335">
        <v>48383</v>
      </c>
      <c r="H29" s="335">
        <v>600</v>
      </c>
      <c r="I29" s="334">
        <f t="shared" si="0"/>
        <v>3.4920234740789389</v>
      </c>
    </row>
    <row r="30" spans="1:9" s="33" customFormat="1" ht="18.75" x14ac:dyDescent="0.25">
      <c r="A30" s="243">
        <v>23</v>
      </c>
      <c r="B30" s="32" t="s">
        <v>161</v>
      </c>
      <c r="C30" s="333">
        <v>284492</v>
      </c>
      <c r="D30" s="335">
        <v>3747</v>
      </c>
      <c r="E30" s="335">
        <v>16225</v>
      </c>
      <c r="F30" s="335">
        <v>74982</v>
      </c>
      <c r="G30" s="335">
        <v>180859</v>
      </c>
      <c r="H30" s="335">
        <v>8679</v>
      </c>
      <c r="I30" s="334">
        <f t="shared" si="0"/>
        <v>3.6133669839573694</v>
      </c>
    </row>
    <row r="31" spans="1:9" s="33" customFormat="1" ht="18.75" x14ac:dyDescent="0.25">
      <c r="A31" s="243">
        <v>24</v>
      </c>
      <c r="B31" s="32" t="s">
        <v>162</v>
      </c>
      <c r="C31" s="333">
        <v>179800</v>
      </c>
      <c r="D31" s="335">
        <v>15417</v>
      </c>
      <c r="E31" s="335">
        <v>13793</v>
      </c>
      <c r="F31" s="335">
        <v>63422</v>
      </c>
      <c r="G31" s="335">
        <v>77988</v>
      </c>
      <c r="H31" s="335">
        <v>9180</v>
      </c>
      <c r="I31" s="334">
        <f t="shared" si="0"/>
        <v>3.2876585094549498</v>
      </c>
    </row>
    <row r="32" spans="1:9" s="33" customFormat="1" ht="18.75" x14ac:dyDescent="0.25">
      <c r="A32" s="243">
        <v>25</v>
      </c>
      <c r="B32" s="32" t="s">
        <v>163</v>
      </c>
      <c r="C32" s="333">
        <v>85733.999999999985</v>
      </c>
      <c r="D32" s="335">
        <v>337.6</v>
      </c>
      <c r="E32" s="335">
        <v>8215</v>
      </c>
      <c r="F32" s="335">
        <v>31229.1</v>
      </c>
      <c r="G32" s="335">
        <v>43944.6</v>
      </c>
      <c r="H32" s="335">
        <v>2007.7</v>
      </c>
      <c r="I32" s="334">
        <f t="shared" si="0"/>
        <v>3.4557095201437007</v>
      </c>
    </row>
    <row r="33" spans="1:9" s="33" customFormat="1" ht="18.75" x14ac:dyDescent="0.25">
      <c r="A33" s="243">
        <v>26</v>
      </c>
      <c r="B33" s="32" t="s">
        <v>164</v>
      </c>
      <c r="C33" s="333">
        <v>85568</v>
      </c>
      <c r="D33" s="335"/>
      <c r="E33" s="335">
        <v>990</v>
      </c>
      <c r="F33" s="335">
        <v>65234</v>
      </c>
      <c r="G33" s="335">
        <v>19036</v>
      </c>
      <c r="H33" s="335">
        <v>308</v>
      </c>
      <c r="I33" s="334">
        <f t="shared" si="0"/>
        <v>3.2180955497382198</v>
      </c>
    </row>
    <row r="34" spans="1:9" s="33" customFormat="1" ht="18.75" x14ac:dyDescent="0.25">
      <c r="A34" s="243">
        <v>27</v>
      </c>
      <c r="B34" s="32" t="s">
        <v>165</v>
      </c>
      <c r="C34" s="333">
        <v>96049</v>
      </c>
      <c r="D34" s="335"/>
      <c r="E34" s="335">
        <v>5719</v>
      </c>
      <c r="F34" s="335">
        <v>40114</v>
      </c>
      <c r="G34" s="335">
        <v>48978</v>
      </c>
      <c r="H34" s="335">
        <v>1238</v>
      </c>
      <c r="I34" s="334">
        <f t="shared" si="0"/>
        <v>3.4761632083623986</v>
      </c>
    </row>
    <row r="35" spans="1:9" s="33" customFormat="1" ht="18.75" x14ac:dyDescent="0.25">
      <c r="A35" s="243">
        <v>28</v>
      </c>
      <c r="B35" s="32" t="s">
        <v>166</v>
      </c>
      <c r="C35" s="333">
        <v>269320</v>
      </c>
      <c r="D35" s="335">
        <v>40398</v>
      </c>
      <c r="E35" s="335">
        <v>13466</v>
      </c>
      <c r="F35" s="335">
        <v>48478</v>
      </c>
      <c r="G35" s="335">
        <v>153512</v>
      </c>
      <c r="H35" s="335">
        <v>13466</v>
      </c>
      <c r="I35" s="334">
        <f t="shared" si="0"/>
        <v>3.3199985147779594</v>
      </c>
    </row>
    <row r="36" spans="1:9" s="33" customFormat="1" ht="18.75" x14ac:dyDescent="0.25">
      <c r="A36" s="243">
        <v>29</v>
      </c>
      <c r="B36" s="32" t="s">
        <v>167</v>
      </c>
      <c r="C36" s="333">
        <v>138902</v>
      </c>
      <c r="D36" s="335">
        <v>359</v>
      </c>
      <c r="E36" s="335">
        <v>1170</v>
      </c>
      <c r="F36" s="335">
        <v>23481</v>
      </c>
      <c r="G36" s="335">
        <v>77283</v>
      </c>
      <c r="H36" s="335">
        <v>36609</v>
      </c>
      <c r="I36" s="334">
        <f t="shared" si="0"/>
        <v>4.0699126002505359</v>
      </c>
    </row>
    <row r="37" spans="1:9" s="33" customFormat="1" ht="18.75" x14ac:dyDescent="0.25">
      <c r="A37" s="243">
        <v>30</v>
      </c>
      <c r="B37" s="34" t="s">
        <v>168</v>
      </c>
      <c r="C37" s="333">
        <v>43022</v>
      </c>
      <c r="D37" s="335">
        <v>336</v>
      </c>
      <c r="E37" s="335">
        <v>4408</v>
      </c>
      <c r="F37" s="335">
        <v>15499</v>
      </c>
      <c r="G37" s="335">
        <v>22623</v>
      </c>
      <c r="H37" s="335">
        <v>156</v>
      </c>
      <c r="I37" s="334">
        <f t="shared" si="0"/>
        <v>3.4150202222118917</v>
      </c>
    </row>
    <row r="38" spans="1:9" s="33" customFormat="1" ht="18.75" x14ac:dyDescent="0.25">
      <c r="A38" s="243">
        <v>31</v>
      </c>
      <c r="B38" s="34" t="s">
        <v>169</v>
      </c>
      <c r="C38" s="333">
        <v>73987</v>
      </c>
      <c r="D38" s="335"/>
      <c r="E38" s="335">
        <v>1228</v>
      </c>
      <c r="F38" s="335">
        <v>38159</v>
      </c>
      <c r="G38" s="335">
        <v>33852</v>
      </c>
      <c r="H38" s="335">
        <v>748</v>
      </c>
      <c r="I38" s="334">
        <f t="shared" si="0"/>
        <v>3.4611620960438998</v>
      </c>
    </row>
    <row r="39" spans="1:9" s="33" customFormat="1" ht="18.75" x14ac:dyDescent="0.25">
      <c r="A39" s="243">
        <v>32</v>
      </c>
      <c r="B39" s="34" t="s">
        <v>170</v>
      </c>
      <c r="C39" s="333">
        <v>177970</v>
      </c>
      <c r="D39" s="335">
        <v>14020</v>
      </c>
      <c r="E39" s="335">
        <v>21141</v>
      </c>
      <c r="F39" s="335">
        <v>115564</v>
      </c>
      <c r="G39" s="335">
        <v>27245</v>
      </c>
      <c r="H39" s="335"/>
      <c r="I39" s="334">
        <f t="shared" si="0"/>
        <v>2.8767432713378658</v>
      </c>
    </row>
    <row r="40" spans="1:9" s="33" customFormat="1" ht="18.75" x14ac:dyDescent="0.25">
      <c r="A40" s="243">
        <v>33</v>
      </c>
      <c r="B40" s="34" t="s">
        <v>171</v>
      </c>
      <c r="C40" s="333">
        <v>77818</v>
      </c>
      <c r="D40" s="335"/>
      <c r="E40" s="335">
        <v>3113</v>
      </c>
      <c r="F40" s="335">
        <v>27236</v>
      </c>
      <c r="G40" s="335">
        <v>46691</v>
      </c>
      <c r="H40" s="335">
        <v>778</v>
      </c>
      <c r="I40" s="334">
        <f t="shared" si="0"/>
        <v>3.5799943457811816</v>
      </c>
    </row>
    <row r="41" spans="1:9" s="33" customFormat="1" ht="18.75" x14ac:dyDescent="0.25">
      <c r="A41" s="243">
        <v>34</v>
      </c>
      <c r="B41" s="34" t="s">
        <v>172</v>
      </c>
      <c r="C41" s="333">
        <v>167465</v>
      </c>
      <c r="D41" s="335">
        <v>1151</v>
      </c>
      <c r="E41" s="335">
        <v>9751</v>
      </c>
      <c r="F41" s="335">
        <v>73358</v>
      </c>
      <c r="G41" s="335">
        <v>73612</v>
      </c>
      <c r="H41" s="335">
        <v>9593</v>
      </c>
      <c r="I41" s="334">
        <f t="shared" si="0"/>
        <v>3.4821604514376139</v>
      </c>
    </row>
    <row r="42" spans="1:9" s="33" customFormat="1" ht="18.75" x14ac:dyDescent="0.25">
      <c r="A42" s="243">
        <v>35</v>
      </c>
      <c r="B42" s="34" t="s">
        <v>173</v>
      </c>
      <c r="C42" s="333">
        <v>94115</v>
      </c>
      <c r="D42" s="335">
        <v>370</v>
      </c>
      <c r="E42" s="335">
        <v>9885</v>
      </c>
      <c r="F42" s="335">
        <v>73940</v>
      </c>
      <c r="G42" s="335">
        <v>9417</v>
      </c>
      <c r="H42" s="335">
        <v>503</v>
      </c>
      <c r="I42" s="334">
        <f t="shared" si="0"/>
        <v>2.9978536896350212</v>
      </c>
    </row>
    <row r="43" spans="1:9" s="33" customFormat="1" ht="18.75" x14ac:dyDescent="0.25">
      <c r="A43" s="243">
        <v>36</v>
      </c>
      <c r="B43" s="34" t="s">
        <v>174</v>
      </c>
      <c r="C43" s="333">
        <v>47997</v>
      </c>
      <c r="D43" s="335"/>
      <c r="E43" s="335">
        <v>1554.6</v>
      </c>
      <c r="F43" s="335">
        <v>20609.099999999999</v>
      </c>
      <c r="G43" s="335">
        <v>24454</v>
      </c>
      <c r="H43" s="335">
        <v>1379.3</v>
      </c>
      <c r="I43" s="334">
        <f t="shared" si="0"/>
        <v>3.5345750776090172</v>
      </c>
    </row>
    <row r="44" spans="1:9" s="33" customFormat="1" ht="18.75" x14ac:dyDescent="0.25">
      <c r="A44" s="243">
        <v>37</v>
      </c>
      <c r="B44" s="34" t="s">
        <v>175</v>
      </c>
      <c r="C44" s="333">
        <v>96201</v>
      </c>
      <c r="D44" s="335">
        <v>15297</v>
      </c>
      <c r="E44" s="335">
        <v>17955</v>
      </c>
      <c r="F44" s="335">
        <v>35934</v>
      </c>
      <c r="G44" s="335">
        <v>26475</v>
      </c>
      <c r="H44" s="335">
        <v>540</v>
      </c>
      <c r="I44" s="334">
        <f t="shared" si="0"/>
        <v>2.7817694202762966</v>
      </c>
    </row>
    <row r="45" spans="1:9" s="33" customFormat="1" ht="18.75" x14ac:dyDescent="0.25">
      <c r="A45" s="243">
        <v>38</v>
      </c>
      <c r="B45" s="34" t="s">
        <v>176</v>
      </c>
      <c r="C45" s="333">
        <v>151136</v>
      </c>
      <c r="D45" s="335">
        <v>801</v>
      </c>
      <c r="E45" s="335">
        <v>11496</v>
      </c>
      <c r="F45" s="335">
        <v>59110</v>
      </c>
      <c r="G45" s="335">
        <v>79211</v>
      </c>
      <c r="H45" s="335">
        <v>518</v>
      </c>
      <c r="I45" s="334">
        <f t="shared" si="0"/>
        <v>3.4442952043192885</v>
      </c>
    </row>
    <row r="46" spans="1:9" s="33" customFormat="1" ht="18.75" x14ac:dyDescent="0.25">
      <c r="A46" s="243">
        <v>39</v>
      </c>
      <c r="B46" s="34" t="s">
        <v>177</v>
      </c>
      <c r="C46" s="333">
        <v>120604</v>
      </c>
      <c r="D46" s="335">
        <v>8551</v>
      </c>
      <c r="E46" s="335">
        <v>1894</v>
      </c>
      <c r="F46" s="335">
        <v>16177</v>
      </c>
      <c r="G46" s="335">
        <v>91887</v>
      </c>
      <c r="H46" s="335">
        <v>2095</v>
      </c>
      <c r="I46" s="334">
        <f t="shared" si="0"/>
        <v>3.6391247388146328</v>
      </c>
    </row>
    <row r="47" spans="1:9" s="36" customFormat="1" ht="37.5" x14ac:dyDescent="0.25">
      <c r="A47" s="32"/>
      <c r="B47" s="32" t="s">
        <v>18</v>
      </c>
      <c r="C47" s="333">
        <f t="shared" ref="C47:H47" si="1">SUM(C8:C46)</f>
        <v>8037110</v>
      </c>
      <c r="D47" s="333">
        <f t="shared" si="1"/>
        <v>248170.5</v>
      </c>
      <c r="E47" s="333">
        <f t="shared" si="1"/>
        <v>600345.69999999995</v>
      </c>
      <c r="F47" s="333">
        <f t="shared" si="1"/>
        <v>2919656.8000000003</v>
      </c>
      <c r="G47" s="333">
        <f t="shared" si="1"/>
        <v>4065398.2</v>
      </c>
      <c r="H47" s="333">
        <f t="shared" si="1"/>
        <v>203538.8</v>
      </c>
      <c r="I47" s="334">
        <f t="shared" si="0"/>
        <v>3.4200252453929338</v>
      </c>
    </row>
    <row r="48" spans="1:9" s="36" customFormat="1" ht="18.75" x14ac:dyDescent="0.25">
      <c r="A48" s="773" t="s">
        <v>1832</v>
      </c>
      <c r="B48" s="774"/>
      <c r="C48" s="774"/>
      <c r="D48" s="774"/>
      <c r="E48" s="774"/>
      <c r="F48" s="774"/>
      <c r="G48" s="774"/>
      <c r="H48" s="774"/>
      <c r="I48" s="775"/>
    </row>
    <row r="49" spans="1:9" s="37" customFormat="1" ht="112.5" x14ac:dyDescent="0.25">
      <c r="A49" s="244">
        <v>40</v>
      </c>
      <c r="B49" s="35" t="s">
        <v>392</v>
      </c>
      <c r="C49" s="244">
        <f>D49+E49+F49+G49+H49</f>
        <v>5653</v>
      </c>
      <c r="D49" s="245"/>
      <c r="E49" s="245"/>
      <c r="F49" s="245">
        <v>609</v>
      </c>
      <c r="G49" s="245">
        <v>5044</v>
      </c>
      <c r="H49" s="245"/>
      <c r="I49" s="246">
        <f>((D49*1)+(E49*2)+(F49*3)+(G49*4)+(H49*5))/(D49+E49+F49+G49+H49)</f>
        <v>3.8922695913674157</v>
      </c>
    </row>
    <row r="50" spans="1:9" s="37" customFormat="1" ht="18.75" x14ac:dyDescent="0.25">
      <c r="A50" s="776" t="s">
        <v>1297</v>
      </c>
      <c r="B50" s="777"/>
      <c r="C50" s="777"/>
      <c r="D50" s="777"/>
      <c r="E50" s="777"/>
      <c r="F50" s="777"/>
      <c r="G50" s="777"/>
      <c r="H50" s="777"/>
      <c r="I50" s="778"/>
    </row>
    <row r="51" spans="1:9" s="37" customFormat="1" ht="168.75" x14ac:dyDescent="0.25">
      <c r="A51" s="244">
        <v>41</v>
      </c>
      <c r="B51" s="35" t="s">
        <v>391</v>
      </c>
      <c r="C51" s="244">
        <f>D51+E51+F51+G51+H51</f>
        <v>84480</v>
      </c>
      <c r="D51" s="245"/>
      <c r="E51" s="245">
        <v>3101</v>
      </c>
      <c r="F51" s="245">
        <v>77310</v>
      </c>
      <c r="G51" s="245">
        <v>4069</v>
      </c>
      <c r="H51" s="245"/>
      <c r="I51" s="246">
        <f>((D51*1)+(E51*2)+(F51*3)+(G51*4)+(H51*5))/(D51+E51+F51+G51+H51)</f>
        <v>3.0114583333333331</v>
      </c>
    </row>
    <row r="52" spans="1:9" s="37" customFormat="1" ht="18.75" x14ac:dyDescent="0.25">
      <c r="A52" s="776" t="s">
        <v>1298</v>
      </c>
      <c r="B52" s="777"/>
      <c r="C52" s="777"/>
      <c r="D52" s="777"/>
      <c r="E52" s="777"/>
      <c r="F52" s="777"/>
      <c r="G52" s="777"/>
      <c r="H52" s="777"/>
      <c r="I52" s="778"/>
    </row>
    <row r="53" spans="1:9" s="37" customFormat="1" ht="37.5" x14ac:dyDescent="0.25">
      <c r="A53" s="244">
        <v>42</v>
      </c>
      <c r="B53" s="35" t="s">
        <v>178</v>
      </c>
      <c r="C53" s="244">
        <v>11900</v>
      </c>
      <c r="D53" s="244">
        <v>11900</v>
      </c>
      <c r="E53" s="244"/>
      <c r="F53" s="244"/>
      <c r="G53" s="244"/>
      <c r="H53" s="244"/>
      <c r="I53" s="246">
        <f>((D53*1)+(E53*2)+(F53*3)+(G53*4)+(H53*5))/(D53+E53+F53+G53+H53)</f>
        <v>1</v>
      </c>
    </row>
    <row r="54" spans="1:9" s="37" customFormat="1" ht="37.5" x14ac:dyDescent="0.25">
      <c r="A54" s="184"/>
      <c r="B54" s="184" t="s">
        <v>1833</v>
      </c>
      <c r="C54" s="244">
        <f>C47+C51+C53+C49</f>
        <v>8139143</v>
      </c>
      <c r="D54" s="244">
        <f t="shared" ref="D54:H54" si="2">D47+D51+D53</f>
        <v>260070.5</v>
      </c>
      <c r="E54" s="244">
        <f t="shared" si="2"/>
        <v>603446.69999999995</v>
      </c>
      <c r="F54" s="244">
        <f>F47+F51+F53+F49</f>
        <v>2997575.8000000003</v>
      </c>
      <c r="G54" s="244">
        <f>G47+G51+G53+G49</f>
        <v>4074511.2</v>
      </c>
      <c r="H54" s="244">
        <f t="shared" si="2"/>
        <v>203538.8</v>
      </c>
      <c r="I54" s="246">
        <f>((D54*1)+(E54*2)+(F54*3)+(G54*4)+(H54*5))/(D54+E54+F54+G54+H54)</f>
        <v>3.4125742845407681</v>
      </c>
    </row>
    <row r="55" spans="1:9" ht="13.5" customHeight="1" x14ac:dyDescent="0.25"/>
    <row r="56" spans="1:9" s="66" customFormat="1" ht="15.75" x14ac:dyDescent="0.25">
      <c r="B56" s="4" t="s">
        <v>34</v>
      </c>
      <c r="C56" s="67" t="s">
        <v>1299</v>
      </c>
      <c r="D56" s="67"/>
      <c r="E56" s="67"/>
      <c r="G56" s="21"/>
      <c r="H56" s="21"/>
      <c r="I56" s="27"/>
    </row>
    <row r="57" spans="1:9" s="22" customFormat="1" ht="12.75" x14ac:dyDescent="0.2">
      <c r="B57" s="41" t="s">
        <v>109</v>
      </c>
      <c r="C57" s="766" t="s">
        <v>110</v>
      </c>
      <c r="D57" s="766"/>
      <c r="E57" s="42"/>
      <c r="I57" s="43" t="s">
        <v>103</v>
      </c>
    </row>
    <row r="58" spans="1:9" ht="15.75" customHeight="1" x14ac:dyDescent="0.25">
      <c r="B58" s="4"/>
      <c r="C58" s="17"/>
      <c r="D58" s="17"/>
      <c r="E58" s="21"/>
      <c r="F58" s="17"/>
      <c r="G58" s="17"/>
      <c r="H58" s="17"/>
      <c r="I58" s="17"/>
    </row>
    <row r="59" spans="1:9" ht="15.75" x14ac:dyDescent="0.25">
      <c r="B59" s="4" t="s">
        <v>32</v>
      </c>
      <c r="C59" s="115" t="s">
        <v>4548</v>
      </c>
      <c r="D59" s="115"/>
      <c r="E59" s="186"/>
      <c r="F59" s="186" t="s">
        <v>3552</v>
      </c>
      <c r="G59" s="186"/>
      <c r="H59" s="186"/>
      <c r="I59" s="186"/>
    </row>
    <row r="60" spans="1:9" ht="15.75" x14ac:dyDescent="0.25">
      <c r="B60" s="4" t="s">
        <v>33</v>
      </c>
      <c r="C60" s="767" t="s">
        <v>111</v>
      </c>
      <c r="D60" s="767"/>
      <c r="E60" s="767" t="s">
        <v>110</v>
      </c>
      <c r="F60" s="767"/>
      <c r="G60" s="767"/>
      <c r="H60" s="767"/>
      <c r="I60" s="309" t="s">
        <v>112</v>
      </c>
    </row>
    <row r="61" spans="1:9" ht="15.75" x14ac:dyDescent="0.25">
      <c r="B61" s="4" t="s">
        <v>35</v>
      </c>
      <c r="C61" s="21"/>
      <c r="D61" s="21"/>
      <c r="E61" s="21"/>
      <c r="F61" s="21"/>
      <c r="G61" s="21"/>
      <c r="H61" s="21"/>
      <c r="I61" s="21"/>
    </row>
    <row r="62" spans="1:9" ht="15.75" x14ac:dyDescent="0.25">
      <c r="B62" s="4" t="s">
        <v>113</v>
      </c>
      <c r="C62" s="27" t="s">
        <v>4549</v>
      </c>
      <c r="D62" s="27"/>
      <c r="E62" s="21"/>
      <c r="F62" s="66"/>
      <c r="G62" s="66"/>
      <c r="H62" s="17"/>
      <c r="I62" s="561">
        <v>44223</v>
      </c>
    </row>
    <row r="63" spans="1:9" s="22" customFormat="1" ht="12.75" x14ac:dyDescent="0.2">
      <c r="B63" s="41"/>
      <c r="C63" s="44" t="s">
        <v>114</v>
      </c>
      <c r="D63" s="44"/>
      <c r="I63" s="45" t="s">
        <v>50</v>
      </c>
    </row>
    <row r="64" spans="1:9" x14ac:dyDescent="0.25">
      <c r="B64" s="5"/>
    </row>
  </sheetData>
  <mergeCells count="14">
    <mergeCell ref="A2:I2"/>
    <mergeCell ref="C57:D57"/>
    <mergeCell ref="C60:D60"/>
    <mergeCell ref="E60:H60"/>
    <mergeCell ref="B3:B5"/>
    <mergeCell ref="C3:H3"/>
    <mergeCell ref="I3:I5"/>
    <mergeCell ref="C4:C5"/>
    <mergeCell ref="D4:H4"/>
    <mergeCell ref="A3:A5"/>
    <mergeCell ref="A7:I7"/>
    <mergeCell ref="A48:I48"/>
    <mergeCell ref="A50:I50"/>
    <mergeCell ref="A52:I52"/>
  </mergeCells>
  <printOptions horizontalCentered="1"/>
  <pageMargins left="0.59055118110236227" right="0.59055118110236227" top="0.98425196850393704" bottom="0.59055118110236227" header="0.31496062992125984" footer="0.31496062992125984"/>
  <pageSetup paperSize="9" scale="61" firstPageNumber="3" fitToHeight="0" orientation="portrait" useFirstPageNumber="1" r:id="rId1"/>
  <headerFooter scaleWithDoc="0">
    <oddHeader xml:space="preserve">&amp;C&amp;P
</oddHeader>
    <firstHeader>&amp;C&amp;P</firstHeader>
  </headerFooter>
  <ignoredErrors>
    <ignoredError sqref="D47:H4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69"/>
  <sheetViews>
    <sheetView view="pageBreakPreview" topLeftCell="A46" zoomScale="60" zoomScaleNormal="100" workbookViewId="0">
      <selection activeCell="C33" sqref="A33:XFD33"/>
    </sheetView>
  </sheetViews>
  <sheetFormatPr defaultRowHeight="15" x14ac:dyDescent="0.25"/>
  <cols>
    <col min="1" max="1" width="16" bestFit="1" customWidth="1"/>
    <col min="2" max="2" width="65.28515625" customWidth="1"/>
    <col min="3" max="3" width="43.5703125" customWidth="1"/>
    <col min="4" max="4" width="30.85546875" customWidth="1"/>
    <col min="5" max="5" width="24.85546875" customWidth="1"/>
  </cols>
  <sheetData>
    <row r="1" spans="1:7" s="17" customFormat="1" ht="15.75" x14ac:dyDescent="0.25">
      <c r="E1" s="26"/>
      <c r="F1" s="46"/>
      <c r="G1" s="46"/>
    </row>
    <row r="2" spans="1:7" s="110" customFormat="1" ht="34.5" customHeight="1" x14ac:dyDescent="0.3">
      <c r="A2" s="779" t="s">
        <v>1797</v>
      </c>
      <c r="B2" s="779"/>
      <c r="C2" s="779"/>
      <c r="D2" s="779"/>
      <c r="E2" s="779"/>
    </row>
    <row r="3" spans="1:7" s="23" customFormat="1" ht="37.5" x14ac:dyDescent="0.3">
      <c r="A3" s="280" t="s">
        <v>1831</v>
      </c>
      <c r="B3" s="280" t="s">
        <v>16</v>
      </c>
      <c r="C3" s="280" t="s">
        <v>1834</v>
      </c>
      <c r="D3" s="280" t="s">
        <v>0</v>
      </c>
      <c r="E3" s="280" t="s">
        <v>1</v>
      </c>
    </row>
    <row r="4" spans="1:7" s="23" customFormat="1" ht="18.75" x14ac:dyDescent="0.3">
      <c r="A4" s="173">
        <v>1</v>
      </c>
      <c r="B4" s="173">
        <v>2</v>
      </c>
      <c r="C4" s="173">
        <v>3</v>
      </c>
      <c r="D4" s="173">
        <v>4</v>
      </c>
      <c r="E4" s="173">
        <v>5</v>
      </c>
    </row>
    <row r="5" spans="1:7" s="110" customFormat="1" ht="56.25" x14ac:dyDescent="0.3">
      <c r="A5" s="563">
        <v>1</v>
      </c>
      <c r="B5" s="239" t="s">
        <v>1835</v>
      </c>
      <c r="C5" s="239" t="s">
        <v>5130</v>
      </c>
      <c r="D5" s="239" t="s">
        <v>5131</v>
      </c>
      <c r="E5" s="239" t="s">
        <v>5132</v>
      </c>
    </row>
    <row r="6" spans="1:7" s="47" customFormat="1" ht="37.5" x14ac:dyDescent="0.3">
      <c r="A6" s="247">
        <v>2</v>
      </c>
      <c r="B6" s="239" t="s">
        <v>1836</v>
      </c>
      <c r="C6" s="239" t="s">
        <v>4072</v>
      </c>
      <c r="D6" s="239" t="s">
        <v>4073</v>
      </c>
      <c r="E6" s="239" t="s">
        <v>4086</v>
      </c>
    </row>
    <row r="7" spans="1:7" s="50" customFormat="1" ht="56.25" x14ac:dyDescent="0.3">
      <c r="A7" s="780">
        <v>3</v>
      </c>
      <c r="B7" s="372" t="s">
        <v>1837</v>
      </c>
      <c r="C7" s="372" t="s">
        <v>1299</v>
      </c>
      <c r="D7" s="372" t="s">
        <v>4833</v>
      </c>
      <c r="E7" s="372" t="s">
        <v>4087</v>
      </c>
    </row>
    <row r="8" spans="1:7" s="48" customFormat="1" ht="56.25" x14ac:dyDescent="0.3">
      <c r="A8" s="781"/>
      <c r="B8" s="782"/>
      <c r="C8" s="374" t="s">
        <v>4079</v>
      </c>
      <c r="D8" s="178" t="s">
        <v>179</v>
      </c>
      <c r="E8" s="372" t="s">
        <v>4088</v>
      </c>
    </row>
    <row r="9" spans="1:7" s="48" customFormat="1" ht="56.25" x14ac:dyDescent="0.3">
      <c r="A9" s="781"/>
      <c r="B9" s="782"/>
      <c r="C9" s="374" t="s">
        <v>4080</v>
      </c>
      <c r="D9" s="178" t="s">
        <v>179</v>
      </c>
      <c r="E9" s="372" t="s">
        <v>4089</v>
      </c>
    </row>
    <row r="10" spans="1:7" s="47" customFormat="1" ht="37.5" x14ac:dyDescent="0.3">
      <c r="A10" s="247">
        <v>4</v>
      </c>
      <c r="B10" s="175" t="s">
        <v>1284</v>
      </c>
      <c r="C10" s="175" t="s">
        <v>1300</v>
      </c>
      <c r="D10" s="175" t="s">
        <v>180</v>
      </c>
      <c r="E10" s="372" t="s">
        <v>481</v>
      </c>
    </row>
    <row r="11" spans="1:7" s="47" customFormat="1" ht="75" x14ac:dyDescent="0.3">
      <c r="A11" s="247">
        <v>5</v>
      </c>
      <c r="B11" s="170" t="s">
        <v>1838</v>
      </c>
      <c r="C11" s="174" t="s">
        <v>482</v>
      </c>
      <c r="D11" s="175" t="s">
        <v>181</v>
      </c>
      <c r="E11" s="371" t="s">
        <v>1301</v>
      </c>
    </row>
    <row r="12" spans="1:7" s="47" customFormat="1" ht="75" x14ac:dyDescent="0.3">
      <c r="A12" s="789"/>
      <c r="B12" s="786"/>
      <c r="C12" s="174" t="s">
        <v>182</v>
      </c>
      <c r="D12" s="174" t="s">
        <v>183</v>
      </c>
      <c r="E12" s="371" t="s">
        <v>1302</v>
      </c>
    </row>
    <row r="13" spans="1:7" s="47" customFormat="1" ht="75" x14ac:dyDescent="0.3">
      <c r="A13" s="790"/>
      <c r="B13" s="787"/>
      <c r="C13" s="174" t="s">
        <v>255</v>
      </c>
      <c r="D13" s="174" t="s">
        <v>184</v>
      </c>
      <c r="E13" s="371" t="s">
        <v>256</v>
      </c>
    </row>
    <row r="14" spans="1:7" s="47" customFormat="1" ht="75" x14ac:dyDescent="0.3">
      <c r="A14" s="790"/>
      <c r="B14" s="787"/>
      <c r="C14" s="174" t="s">
        <v>185</v>
      </c>
      <c r="D14" s="174" t="s">
        <v>186</v>
      </c>
      <c r="E14" s="371" t="s">
        <v>242</v>
      </c>
    </row>
    <row r="15" spans="1:7" s="47" customFormat="1" ht="56.25" x14ac:dyDescent="0.3">
      <c r="A15" s="790"/>
      <c r="B15" s="787"/>
      <c r="C15" s="239" t="s">
        <v>585</v>
      </c>
      <c r="D15" s="394" t="s">
        <v>4834</v>
      </c>
      <c r="E15" s="394" t="s">
        <v>4186</v>
      </c>
    </row>
    <row r="16" spans="1:7" s="47" customFormat="1" ht="75" x14ac:dyDescent="0.3">
      <c r="A16" s="790"/>
      <c r="B16" s="787"/>
      <c r="C16" s="194" t="s">
        <v>3546</v>
      </c>
      <c r="D16" s="193" t="s">
        <v>3547</v>
      </c>
      <c r="E16" s="371" t="s">
        <v>1839</v>
      </c>
    </row>
    <row r="17" spans="1:5" s="47" customFormat="1" ht="56.25" x14ac:dyDescent="0.3">
      <c r="A17" s="790"/>
      <c r="B17" s="787"/>
      <c r="C17" s="328" t="s">
        <v>3619</v>
      </c>
      <c r="D17" s="174" t="s">
        <v>187</v>
      </c>
      <c r="E17" s="371" t="s">
        <v>1303</v>
      </c>
    </row>
    <row r="18" spans="1:5" s="47" customFormat="1" ht="56.25" x14ac:dyDescent="0.3">
      <c r="A18" s="790"/>
      <c r="B18" s="787"/>
      <c r="C18" s="174" t="s">
        <v>188</v>
      </c>
      <c r="D18" s="174" t="s">
        <v>189</v>
      </c>
      <c r="E18" s="371" t="s">
        <v>243</v>
      </c>
    </row>
    <row r="19" spans="1:5" s="47" customFormat="1" ht="75" x14ac:dyDescent="0.3">
      <c r="A19" s="790"/>
      <c r="B19" s="787"/>
      <c r="C19" s="174" t="s">
        <v>190</v>
      </c>
      <c r="D19" s="174" t="s">
        <v>191</v>
      </c>
      <c r="E19" s="371" t="s">
        <v>244</v>
      </c>
    </row>
    <row r="20" spans="1:5" s="50" customFormat="1" ht="75" x14ac:dyDescent="0.3">
      <c r="A20" s="790"/>
      <c r="B20" s="787"/>
      <c r="C20" s="208" t="s">
        <v>5376</v>
      </c>
      <c r="D20" s="735" t="s">
        <v>192</v>
      </c>
      <c r="E20" s="735" t="s">
        <v>245</v>
      </c>
    </row>
    <row r="21" spans="1:5" s="47" customFormat="1" ht="75" x14ac:dyDescent="0.3">
      <c r="A21" s="790"/>
      <c r="B21" s="787"/>
      <c r="C21" s="171" t="s">
        <v>3548</v>
      </c>
      <c r="D21" s="174" t="s">
        <v>193</v>
      </c>
      <c r="E21" s="371" t="s">
        <v>3811</v>
      </c>
    </row>
    <row r="22" spans="1:5" s="47" customFormat="1" ht="75" x14ac:dyDescent="0.3">
      <c r="A22" s="790"/>
      <c r="B22" s="787"/>
      <c r="C22" s="171" t="s">
        <v>1304</v>
      </c>
      <c r="D22" s="174" t="s">
        <v>194</v>
      </c>
      <c r="E22" s="371" t="s">
        <v>246</v>
      </c>
    </row>
    <row r="23" spans="1:5" s="50" customFormat="1" ht="75" x14ac:dyDescent="0.3">
      <c r="A23" s="790"/>
      <c r="B23" s="787"/>
      <c r="C23" s="208"/>
      <c r="D23" s="735" t="s">
        <v>195</v>
      </c>
      <c r="E23" s="735" t="s">
        <v>4081</v>
      </c>
    </row>
    <row r="24" spans="1:5" s="47" customFormat="1" ht="56.25" x14ac:dyDescent="0.3">
      <c r="A24" s="790"/>
      <c r="B24" s="787"/>
      <c r="C24" s="171" t="s">
        <v>3662</v>
      </c>
      <c r="D24" s="174" t="s">
        <v>196</v>
      </c>
      <c r="E24" s="371" t="s">
        <v>247</v>
      </c>
    </row>
    <row r="25" spans="1:5" s="47" customFormat="1" ht="56.25" x14ac:dyDescent="0.3">
      <c r="A25" s="790"/>
      <c r="B25" s="787"/>
      <c r="C25" s="171" t="s">
        <v>687</v>
      </c>
      <c r="D25" s="174" t="s">
        <v>197</v>
      </c>
      <c r="E25" s="371" t="s">
        <v>1305</v>
      </c>
    </row>
    <row r="26" spans="1:5" s="47" customFormat="1" ht="75" x14ac:dyDescent="0.3">
      <c r="A26" s="790"/>
      <c r="B26" s="787"/>
      <c r="C26" s="171" t="s">
        <v>198</v>
      </c>
      <c r="D26" s="174" t="s">
        <v>199</v>
      </c>
      <c r="E26" s="371" t="s">
        <v>248</v>
      </c>
    </row>
    <row r="27" spans="1:5" s="47" customFormat="1" ht="75" x14ac:dyDescent="0.3">
      <c r="A27" s="790"/>
      <c r="B27" s="787"/>
      <c r="C27" s="370" t="s">
        <v>3809</v>
      </c>
      <c r="D27" s="239" t="s">
        <v>4790</v>
      </c>
      <c r="E27" s="371" t="s">
        <v>3810</v>
      </c>
    </row>
    <row r="28" spans="1:5" s="47" customFormat="1" ht="56.25" x14ac:dyDescent="0.3">
      <c r="A28" s="790"/>
      <c r="B28" s="787"/>
      <c r="C28" s="171" t="s">
        <v>257</v>
      </c>
      <c r="D28" s="174" t="s">
        <v>200</v>
      </c>
      <c r="E28" s="239" t="s">
        <v>1306</v>
      </c>
    </row>
    <row r="29" spans="1:5" s="47" customFormat="1" ht="56.25" x14ac:dyDescent="0.3">
      <c r="A29" s="790"/>
      <c r="B29" s="787"/>
      <c r="C29" s="171" t="s">
        <v>201</v>
      </c>
      <c r="D29" s="174" t="s">
        <v>202</v>
      </c>
      <c r="E29" s="371" t="s">
        <v>249</v>
      </c>
    </row>
    <row r="30" spans="1:5" s="47" customFormat="1" ht="60" customHeight="1" x14ac:dyDescent="0.3">
      <c r="A30" s="790"/>
      <c r="B30" s="787"/>
      <c r="C30" s="171" t="s">
        <v>203</v>
      </c>
      <c r="D30" s="174" t="s">
        <v>204</v>
      </c>
      <c r="E30" s="371" t="s">
        <v>250</v>
      </c>
    </row>
    <row r="31" spans="1:5" s="47" customFormat="1" ht="75" x14ac:dyDescent="0.3">
      <c r="A31" s="790"/>
      <c r="B31" s="787"/>
      <c r="C31" s="171" t="s">
        <v>205</v>
      </c>
      <c r="D31" s="174" t="s">
        <v>206</v>
      </c>
      <c r="E31" s="371" t="s">
        <v>251</v>
      </c>
    </row>
    <row r="32" spans="1:5" s="47" customFormat="1" ht="61.5" customHeight="1" x14ac:dyDescent="0.3">
      <c r="A32" s="790"/>
      <c r="B32" s="787"/>
      <c r="C32" s="171" t="s">
        <v>4082</v>
      </c>
      <c r="D32" s="174" t="s">
        <v>207</v>
      </c>
      <c r="E32" s="371" t="s">
        <v>4083</v>
      </c>
    </row>
    <row r="33" spans="1:5" s="50" customFormat="1" ht="57.75" customHeight="1" x14ac:dyDescent="0.3">
      <c r="A33" s="790"/>
      <c r="B33" s="787"/>
      <c r="C33" s="208"/>
      <c r="D33" s="735" t="s">
        <v>208</v>
      </c>
      <c r="E33" s="735" t="s">
        <v>4188</v>
      </c>
    </row>
    <row r="34" spans="1:5" s="47" customFormat="1" ht="57.75" customHeight="1" x14ac:dyDescent="0.3">
      <c r="A34" s="790"/>
      <c r="B34" s="787"/>
      <c r="C34" s="171" t="s">
        <v>3549</v>
      </c>
      <c r="D34" s="174" t="s">
        <v>209</v>
      </c>
      <c r="E34" s="371" t="s">
        <v>252</v>
      </c>
    </row>
    <row r="35" spans="1:5" s="50" customFormat="1" ht="56.25" x14ac:dyDescent="0.3">
      <c r="A35" s="790"/>
      <c r="B35" s="787"/>
      <c r="C35" s="208" t="s">
        <v>4835</v>
      </c>
      <c r="D35" s="573" t="s">
        <v>210</v>
      </c>
      <c r="E35" s="573" t="s">
        <v>4090</v>
      </c>
    </row>
    <row r="36" spans="1:5" s="47" customFormat="1" ht="58.5" customHeight="1" x14ac:dyDescent="0.3">
      <c r="A36" s="790"/>
      <c r="B36" s="787"/>
      <c r="C36" s="208" t="s">
        <v>3550</v>
      </c>
      <c r="D36" s="197" t="s">
        <v>3551</v>
      </c>
      <c r="E36" s="371" t="s">
        <v>1307</v>
      </c>
    </row>
    <row r="37" spans="1:5" s="47" customFormat="1" ht="75" x14ac:dyDescent="0.3">
      <c r="A37" s="790"/>
      <c r="B37" s="787"/>
      <c r="C37" s="171" t="s">
        <v>1346</v>
      </c>
      <c r="D37" s="174" t="s">
        <v>211</v>
      </c>
      <c r="E37" s="371" t="s">
        <v>3812</v>
      </c>
    </row>
    <row r="38" spans="1:5" s="47" customFormat="1" ht="57" customHeight="1" x14ac:dyDescent="0.3">
      <c r="A38" s="790"/>
      <c r="B38" s="787"/>
      <c r="C38" s="172" t="s">
        <v>258</v>
      </c>
      <c r="D38" s="175" t="s">
        <v>212</v>
      </c>
      <c r="E38" s="371" t="s">
        <v>213</v>
      </c>
    </row>
    <row r="39" spans="1:5" s="47" customFormat="1" ht="58.5" customHeight="1" x14ac:dyDescent="0.3">
      <c r="A39" s="790"/>
      <c r="B39" s="787"/>
      <c r="C39" s="171" t="s">
        <v>214</v>
      </c>
      <c r="D39" s="174" t="s">
        <v>259</v>
      </c>
      <c r="E39" s="371" t="s">
        <v>1308</v>
      </c>
    </row>
    <row r="40" spans="1:5" s="47" customFormat="1" ht="75" x14ac:dyDescent="0.3">
      <c r="A40" s="790"/>
      <c r="B40" s="787"/>
      <c r="C40" s="171" t="s">
        <v>215</v>
      </c>
      <c r="D40" s="174" t="s">
        <v>216</v>
      </c>
      <c r="E40" s="371" t="s">
        <v>253</v>
      </c>
    </row>
    <row r="41" spans="1:5" s="47" customFormat="1" ht="60" customHeight="1" x14ac:dyDescent="0.3">
      <c r="A41" s="790"/>
      <c r="B41" s="787"/>
      <c r="C41" s="171" t="s">
        <v>217</v>
      </c>
      <c r="D41" s="174" t="s">
        <v>218</v>
      </c>
      <c r="E41" s="371" t="s">
        <v>254</v>
      </c>
    </row>
    <row r="42" spans="1:5" s="47" customFormat="1" ht="58.5" customHeight="1" x14ac:dyDescent="0.3">
      <c r="A42" s="790"/>
      <c r="B42" s="787"/>
      <c r="C42" s="171" t="s">
        <v>219</v>
      </c>
      <c r="D42" s="177" t="s">
        <v>260</v>
      </c>
      <c r="E42" s="371" t="s">
        <v>1309</v>
      </c>
    </row>
    <row r="43" spans="1:5" s="47" customFormat="1" ht="56.25" x14ac:dyDescent="0.3">
      <c r="A43" s="790"/>
      <c r="B43" s="787"/>
      <c r="C43" s="171" t="s">
        <v>261</v>
      </c>
      <c r="D43" s="174" t="s">
        <v>220</v>
      </c>
      <c r="E43" s="371" t="s">
        <v>1310</v>
      </c>
    </row>
    <row r="44" spans="1:5" s="47" customFormat="1" ht="56.25" x14ac:dyDescent="0.3">
      <c r="A44" s="790"/>
      <c r="B44" s="787"/>
      <c r="C44" s="171" t="s">
        <v>221</v>
      </c>
      <c r="D44" s="174" t="s">
        <v>222</v>
      </c>
      <c r="E44" s="371" t="s">
        <v>1311</v>
      </c>
    </row>
    <row r="45" spans="1:5" s="47" customFormat="1" ht="56.25" customHeight="1" x14ac:dyDescent="0.3">
      <c r="A45" s="790"/>
      <c r="B45" s="787"/>
      <c r="C45" s="174" t="s">
        <v>223</v>
      </c>
      <c r="D45" s="174" t="s">
        <v>224</v>
      </c>
      <c r="E45" s="371" t="s">
        <v>1312</v>
      </c>
    </row>
    <row r="46" spans="1:5" s="47" customFormat="1" ht="56.25" x14ac:dyDescent="0.3">
      <c r="A46" s="790"/>
      <c r="B46" s="787"/>
      <c r="C46" s="174" t="s">
        <v>225</v>
      </c>
      <c r="D46" s="174" t="s">
        <v>226</v>
      </c>
      <c r="E46" s="371" t="s">
        <v>1313</v>
      </c>
    </row>
    <row r="47" spans="1:5" s="47" customFormat="1" ht="75" x14ac:dyDescent="0.3">
      <c r="A47" s="790"/>
      <c r="B47" s="787"/>
      <c r="C47" s="179" t="s">
        <v>1314</v>
      </c>
      <c r="D47" s="175" t="s">
        <v>227</v>
      </c>
      <c r="E47" s="239" t="s">
        <v>1315</v>
      </c>
    </row>
    <row r="48" spans="1:5" s="47" customFormat="1" ht="57.75" customHeight="1" x14ac:dyDescent="0.3">
      <c r="A48" s="790"/>
      <c r="B48" s="787"/>
      <c r="C48" s="171" t="s">
        <v>4836</v>
      </c>
      <c r="D48" s="394" t="s">
        <v>4800</v>
      </c>
      <c r="E48" s="536" t="s">
        <v>4076</v>
      </c>
    </row>
    <row r="49" spans="1:5" s="50" customFormat="1" ht="56.25" x14ac:dyDescent="0.3">
      <c r="A49" s="791"/>
      <c r="B49" s="788"/>
      <c r="C49" s="528" t="s">
        <v>1191</v>
      </c>
      <c r="D49" s="528" t="s">
        <v>228</v>
      </c>
      <c r="E49" s="528" t="s">
        <v>4187</v>
      </c>
    </row>
    <row r="50" spans="1:5" s="47" customFormat="1" ht="37.5" x14ac:dyDescent="0.3">
      <c r="A50" s="783">
        <v>6</v>
      </c>
      <c r="B50" s="784" t="s">
        <v>1840</v>
      </c>
      <c r="C50" s="175" t="s">
        <v>1196</v>
      </c>
      <c r="D50" s="175" t="s">
        <v>1295</v>
      </c>
      <c r="E50" s="371" t="s">
        <v>4084</v>
      </c>
    </row>
    <row r="51" spans="1:5" s="47" customFormat="1" ht="112.5" x14ac:dyDescent="0.3">
      <c r="A51" s="783"/>
      <c r="B51" s="784"/>
      <c r="C51" s="176" t="s">
        <v>1203</v>
      </c>
      <c r="D51" s="174" t="s">
        <v>4791</v>
      </c>
      <c r="E51" s="371" t="s">
        <v>1848</v>
      </c>
    </row>
    <row r="52" spans="1:5" s="47" customFormat="1" ht="79.5" customHeight="1" x14ac:dyDescent="0.3">
      <c r="A52" s="783">
        <v>7</v>
      </c>
      <c r="B52" s="784" t="s">
        <v>1841</v>
      </c>
      <c r="C52" s="371" t="s">
        <v>231</v>
      </c>
      <c r="D52" s="371" t="s">
        <v>232</v>
      </c>
      <c r="E52" s="371" t="s">
        <v>3601</v>
      </c>
    </row>
    <row r="53" spans="1:5" s="47" customFormat="1" ht="93.75" x14ac:dyDescent="0.3">
      <c r="A53" s="783"/>
      <c r="B53" s="784"/>
      <c r="C53" s="371" t="s">
        <v>1962</v>
      </c>
      <c r="D53" s="371" t="s">
        <v>3602</v>
      </c>
      <c r="E53" s="371" t="s">
        <v>3603</v>
      </c>
    </row>
    <row r="54" spans="1:5" s="48" customFormat="1" ht="131.25" x14ac:dyDescent="0.3">
      <c r="A54" s="785">
        <v>8</v>
      </c>
      <c r="B54" s="794" t="s">
        <v>1842</v>
      </c>
      <c r="C54" s="239" t="s">
        <v>233</v>
      </c>
      <c r="D54" s="239" t="s">
        <v>1845</v>
      </c>
      <c r="E54" s="239" t="s">
        <v>1847</v>
      </c>
    </row>
    <row r="55" spans="1:5" s="48" customFormat="1" ht="75" x14ac:dyDescent="0.3">
      <c r="A55" s="785"/>
      <c r="B55" s="795"/>
      <c r="C55" s="239" t="s">
        <v>234</v>
      </c>
      <c r="D55" s="239" t="s">
        <v>1283</v>
      </c>
      <c r="E55" s="239" t="s">
        <v>1846</v>
      </c>
    </row>
    <row r="56" spans="1:5" s="48" customFormat="1" ht="37.5" x14ac:dyDescent="0.3">
      <c r="A56" s="785"/>
      <c r="B56" s="796"/>
      <c r="C56" s="239" t="s">
        <v>4177</v>
      </c>
      <c r="D56" s="239" t="s">
        <v>235</v>
      </c>
      <c r="E56" s="391" t="s">
        <v>4178</v>
      </c>
    </row>
    <row r="57" spans="1:5" s="50" customFormat="1" ht="75" x14ac:dyDescent="0.3">
      <c r="A57" s="780">
        <v>9</v>
      </c>
      <c r="B57" s="792" t="s">
        <v>1843</v>
      </c>
      <c r="C57" s="792" t="s">
        <v>4176</v>
      </c>
      <c r="D57" s="387" t="s">
        <v>4743</v>
      </c>
      <c r="E57" s="387" t="s">
        <v>237</v>
      </c>
    </row>
    <row r="58" spans="1:5" s="50" customFormat="1" ht="18.75" x14ac:dyDescent="0.3">
      <c r="A58" s="780"/>
      <c r="B58" s="793"/>
      <c r="C58" s="793"/>
      <c r="D58" s="387" t="s">
        <v>238</v>
      </c>
      <c r="E58" s="387" t="s">
        <v>239</v>
      </c>
    </row>
    <row r="59" spans="1:5" s="50" customFormat="1" ht="41.25" customHeight="1" x14ac:dyDescent="0.3">
      <c r="A59" s="385">
        <v>10</v>
      </c>
      <c r="B59" s="178" t="s">
        <v>1844</v>
      </c>
      <c r="C59" s="178" t="s">
        <v>240</v>
      </c>
      <c r="D59" s="178" t="s">
        <v>4744</v>
      </c>
      <c r="E59" s="178" t="s">
        <v>241</v>
      </c>
    </row>
    <row r="60" spans="1:5" x14ac:dyDescent="0.25">
      <c r="B60" s="3"/>
    </row>
    <row r="61" spans="1:5" s="66" customFormat="1" ht="15.75" x14ac:dyDescent="0.25">
      <c r="B61" s="4" t="s">
        <v>37</v>
      </c>
      <c r="C61" s="186" t="s">
        <v>1299</v>
      </c>
      <c r="D61" s="112"/>
      <c r="E61" s="186"/>
    </row>
    <row r="62" spans="1:5" s="15" customFormat="1" x14ac:dyDescent="0.25">
      <c r="B62" s="120" t="s">
        <v>38</v>
      </c>
      <c r="C62" s="312" t="s">
        <v>39</v>
      </c>
      <c r="D62" s="312"/>
      <c r="E62" s="312" t="s">
        <v>36</v>
      </c>
    </row>
    <row r="63" spans="1:5" s="12" customFormat="1" ht="15.75" x14ac:dyDescent="0.25">
      <c r="B63" s="4"/>
      <c r="C63" s="84"/>
      <c r="D63" s="84"/>
      <c r="E63" s="84"/>
    </row>
    <row r="64" spans="1:5" s="66" customFormat="1" ht="15.75" x14ac:dyDescent="0.25">
      <c r="B64" s="4" t="s">
        <v>116</v>
      </c>
      <c r="C64" s="186" t="s">
        <v>4548</v>
      </c>
      <c r="D64" s="186" t="s">
        <v>3552</v>
      </c>
      <c r="E64" s="186"/>
    </row>
    <row r="65" spans="2:5" s="51" customFormat="1" ht="12.75" x14ac:dyDescent="0.2">
      <c r="B65" s="121" t="s">
        <v>41</v>
      </c>
      <c r="C65" s="297" t="s">
        <v>40</v>
      </c>
      <c r="D65" s="297" t="s">
        <v>42</v>
      </c>
      <c r="E65" s="297" t="s">
        <v>36</v>
      </c>
    </row>
    <row r="66" spans="2:5" s="12" customFormat="1" ht="15.75" x14ac:dyDescent="0.25">
      <c r="B66" s="4"/>
      <c r="C66" s="84"/>
      <c r="D66" s="84"/>
      <c r="E66" s="84"/>
    </row>
    <row r="67" spans="2:5" s="66" customFormat="1" ht="15.75" x14ac:dyDescent="0.25">
      <c r="B67" s="4"/>
      <c r="C67" s="186" t="s">
        <v>4549</v>
      </c>
      <c r="D67" s="114"/>
      <c r="E67" s="561">
        <v>44223</v>
      </c>
    </row>
    <row r="68" spans="2:5" s="51" customFormat="1" ht="12.75" x14ac:dyDescent="0.2">
      <c r="B68" s="121" t="s">
        <v>44</v>
      </c>
      <c r="C68" s="297" t="s">
        <v>115</v>
      </c>
      <c r="D68" s="297"/>
      <c r="E68" s="297" t="s">
        <v>46</v>
      </c>
    </row>
    <row r="69" spans="2:5" s="12" customFormat="1" x14ac:dyDescent="0.25">
      <c r="B69" s="5"/>
      <c r="C69" s="15"/>
    </row>
  </sheetData>
  <mergeCells count="14">
    <mergeCell ref="A2:E2"/>
    <mergeCell ref="A7:A9"/>
    <mergeCell ref="B8:B9"/>
    <mergeCell ref="A57:A58"/>
    <mergeCell ref="A50:A51"/>
    <mergeCell ref="B50:B51"/>
    <mergeCell ref="A52:A53"/>
    <mergeCell ref="B52:B53"/>
    <mergeCell ref="A54:A56"/>
    <mergeCell ref="B12:B49"/>
    <mergeCell ref="A12:A49"/>
    <mergeCell ref="B57:B58"/>
    <mergeCell ref="C57:C58"/>
    <mergeCell ref="B54:B56"/>
  </mergeCells>
  <printOptions horizontalCentered="1"/>
  <pageMargins left="0.59055118110236227" right="0.59055118110236227" top="0.98425196850393704" bottom="0.47244094488188981" header="0.31496062992125984" footer="0.31496062992125984"/>
  <pageSetup paperSize="9" scale="47" firstPageNumber="5" fitToHeight="0" orientation="portrait" useFirstPageNumber="1" r:id="rId1"/>
  <headerFooter scaleWithDoc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E98"/>
  <sheetViews>
    <sheetView view="pageBreakPreview" zoomScale="60" zoomScaleNormal="100" workbookViewId="0">
      <selection activeCell="C8" sqref="C8"/>
    </sheetView>
  </sheetViews>
  <sheetFormatPr defaultRowHeight="15" x14ac:dyDescent="0.25"/>
  <cols>
    <col min="1" max="1" width="22.140625" style="52" bestFit="1" customWidth="1"/>
    <col min="2" max="2" width="35.140625" style="52" customWidth="1"/>
    <col min="3" max="3" width="31.5703125" style="52" customWidth="1"/>
    <col min="4" max="4" width="34.42578125" style="52" customWidth="1"/>
    <col min="5" max="5" width="21.5703125" style="52" customWidth="1"/>
  </cols>
  <sheetData>
    <row r="1" spans="1:5" ht="18.75" x14ac:dyDescent="0.25">
      <c r="B1" s="53"/>
      <c r="C1" s="53"/>
      <c r="E1" s="54"/>
    </row>
    <row r="2" spans="1:5" s="351" customFormat="1" ht="52.5" customHeight="1" x14ac:dyDescent="0.25">
      <c r="A2" s="802" t="s">
        <v>1798</v>
      </c>
      <c r="B2" s="802"/>
      <c r="C2" s="802"/>
      <c r="D2" s="802"/>
      <c r="E2" s="802"/>
    </row>
    <row r="3" spans="1:5" s="47" customFormat="1" ht="56.25" x14ac:dyDescent="0.3">
      <c r="A3" s="38" t="s">
        <v>1831</v>
      </c>
      <c r="B3" s="38" t="s">
        <v>17</v>
      </c>
      <c r="C3" s="38" t="s">
        <v>23</v>
      </c>
      <c r="D3" s="38" t="s">
        <v>1834</v>
      </c>
      <c r="E3" s="38" t="s">
        <v>1</v>
      </c>
    </row>
    <row r="4" spans="1:5" s="47" customFormat="1" ht="18.75" x14ac:dyDescent="0.3">
      <c r="A4" s="38">
        <v>1</v>
      </c>
      <c r="B4" s="38">
        <v>2</v>
      </c>
      <c r="C4" s="38">
        <v>3</v>
      </c>
      <c r="D4" s="38">
        <v>4</v>
      </c>
      <c r="E4" s="38">
        <v>5</v>
      </c>
    </row>
    <row r="5" spans="1:5" s="50" customFormat="1" ht="37.5" x14ac:dyDescent="0.3">
      <c r="A5" s="798">
        <v>1</v>
      </c>
      <c r="B5" s="799" t="s">
        <v>263</v>
      </c>
      <c r="C5" s="739" t="s">
        <v>5379</v>
      </c>
      <c r="D5" s="570" t="s">
        <v>347</v>
      </c>
      <c r="E5" s="570" t="s">
        <v>265</v>
      </c>
    </row>
    <row r="6" spans="1:5" s="50" customFormat="1" ht="37.5" x14ac:dyDescent="0.3">
      <c r="A6" s="798"/>
      <c r="B6" s="799"/>
      <c r="C6" s="567" t="s">
        <v>266</v>
      </c>
      <c r="D6" s="570" t="s">
        <v>347</v>
      </c>
      <c r="E6" s="570" t="s">
        <v>265</v>
      </c>
    </row>
    <row r="7" spans="1:5" s="50" customFormat="1" ht="27.75" customHeight="1" x14ac:dyDescent="0.3">
      <c r="A7" s="798">
        <v>2</v>
      </c>
      <c r="B7" s="799" t="s">
        <v>267</v>
      </c>
      <c r="C7" s="567" t="s">
        <v>264</v>
      </c>
      <c r="D7" s="570" t="s">
        <v>3554</v>
      </c>
      <c r="E7" s="570" t="s">
        <v>3555</v>
      </c>
    </row>
    <row r="8" spans="1:5" s="50" customFormat="1" ht="18.75" x14ac:dyDescent="0.3">
      <c r="A8" s="798"/>
      <c r="B8" s="799"/>
      <c r="C8" s="567" t="s">
        <v>266</v>
      </c>
      <c r="D8" s="99" t="s">
        <v>4179</v>
      </c>
      <c r="E8" s="570" t="s">
        <v>3556</v>
      </c>
    </row>
    <row r="9" spans="1:5" s="50" customFormat="1" ht="39.75" customHeight="1" x14ac:dyDescent="0.3">
      <c r="A9" s="800">
        <v>3</v>
      </c>
      <c r="B9" s="801" t="s">
        <v>268</v>
      </c>
      <c r="C9" s="568" t="s">
        <v>264</v>
      </c>
      <c r="D9" s="570" t="s">
        <v>269</v>
      </c>
      <c r="E9" s="570" t="s">
        <v>3553</v>
      </c>
    </row>
    <row r="10" spans="1:5" s="50" customFormat="1" ht="37.5" x14ac:dyDescent="0.3">
      <c r="A10" s="800"/>
      <c r="B10" s="801"/>
      <c r="C10" s="568" t="s">
        <v>266</v>
      </c>
      <c r="D10" s="570" t="s">
        <v>270</v>
      </c>
      <c r="E10" s="570" t="s">
        <v>1850</v>
      </c>
    </row>
    <row r="11" spans="1:5" s="50" customFormat="1" ht="37.5" x14ac:dyDescent="0.3">
      <c r="A11" s="798">
        <v>4</v>
      </c>
      <c r="B11" s="799" t="s">
        <v>271</v>
      </c>
      <c r="C11" s="567" t="s">
        <v>5379</v>
      </c>
      <c r="D11" s="570" t="s">
        <v>4181</v>
      </c>
      <c r="E11" s="570" t="s">
        <v>4182</v>
      </c>
    </row>
    <row r="12" spans="1:5" s="50" customFormat="1" ht="37.5" x14ac:dyDescent="0.3">
      <c r="A12" s="798"/>
      <c r="B12" s="799"/>
      <c r="C12" s="567" t="s">
        <v>266</v>
      </c>
      <c r="D12" s="570" t="s">
        <v>4181</v>
      </c>
      <c r="E12" s="570" t="s">
        <v>4182</v>
      </c>
    </row>
    <row r="13" spans="1:5" s="50" customFormat="1" ht="18.75" x14ac:dyDescent="0.3">
      <c r="A13" s="780">
        <v>5</v>
      </c>
      <c r="B13" s="797" t="s">
        <v>272</v>
      </c>
      <c r="C13" s="567" t="s">
        <v>264</v>
      </c>
      <c r="D13" s="570" t="s">
        <v>273</v>
      </c>
      <c r="E13" s="570" t="s">
        <v>5157</v>
      </c>
    </row>
    <row r="14" spans="1:5" s="50" customFormat="1" ht="39" customHeight="1" x14ac:dyDescent="0.3">
      <c r="A14" s="780"/>
      <c r="B14" s="797"/>
      <c r="C14" s="567" t="s">
        <v>266</v>
      </c>
      <c r="D14" s="570" t="s">
        <v>3557</v>
      </c>
      <c r="E14" s="189" t="s">
        <v>5158</v>
      </c>
    </row>
    <row r="15" spans="1:5" s="50" customFormat="1" ht="37.5" x14ac:dyDescent="0.3">
      <c r="A15" s="798">
        <v>6</v>
      </c>
      <c r="B15" s="799" t="s">
        <v>274</v>
      </c>
      <c r="C15" s="567" t="s">
        <v>264</v>
      </c>
      <c r="D15" s="570" t="s">
        <v>3558</v>
      </c>
      <c r="E15" s="570" t="s">
        <v>3559</v>
      </c>
    </row>
    <row r="16" spans="1:5" s="50" customFormat="1" ht="37.5" x14ac:dyDescent="0.3">
      <c r="A16" s="798"/>
      <c r="B16" s="799"/>
      <c r="C16" s="567" t="s">
        <v>266</v>
      </c>
      <c r="D16" s="571" t="s">
        <v>317</v>
      </c>
      <c r="E16" s="570" t="s">
        <v>4094</v>
      </c>
    </row>
    <row r="17" spans="1:5" s="50" customFormat="1" ht="18.75" x14ac:dyDescent="0.3">
      <c r="A17" s="798">
        <v>7</v>
      </c>
      <c r="B17" s="799" t="s">
        <v>275</v>
      </c>
      <c r="C17" s="567" t="s">
        <v>264</v>
      </c>
      <c r="D17" s="570" t="s">
        <v>3560</v>
      </c>
      <c r="E17" s="568" t="s">
        <v>3561</v>
      </c>
    </row>
    <row r="18" spans="1:5" s="50" customFormat="1" ht="37.5" x14ac:dyDescent="0.3">
      <c r="A18" s="798"/>
      <c r="B18" s="799"/>
      <c r="C18" s="567" t="s">
        <v>266</v>
      </c>
      <c r="D18" s="570" t="s">
        <v>276</v>
      </c>
      <c r="E18" s="570" t="s">
        <v>277</v>
      </c>
    </row>
    <row r="19" spans="1:5" s="50" customFormat="1" ht="37.5" x14ac:dyDescent="0.3">
      <c r="A19" s="798">
        <v>8</v>
      </c>
      <c r="B19" s="799" t="s">
        <v>278</v>
      </c>
      <c r="C19" s="567" t="s">
        <v>264</v>
      </c>
      <c r="D19" s="99" t="s">
        <v>279</v>
      </c>
      <c r="E19" s="570" t="s">
        <v>280</v>
      </c>
    </row>
    <row r="20" spans="1:5" s="50" customFormat="1" ht="37.5" x14ac:dyDescent="0.3">
      <c r="A20" s="798"/>
      <c r="B20" s="799"/>
      <c r="C20" s="567" t="s">
        <v>266</v>
      </c>
      <c r="D20" s="570" t="s">
        <v>3562</v>
      </c>
      <c r="E20" s="570" t="s">
        <v>3563</v>
      </c>
    </row>
    <row r="21" spans="1:5" s="50" customFormat="1" ht="37.5" x14ac:dyDescent="0.3">
      <c r="A21" s="798">
        <v>9</v>
      </c>
      <c r="B21" s="799" t="s">
        <v>281</v>
      </c>
      <c r="C21" s="567" t="s">
        <v>264</v>
      </c>
      <c r="D21" s="188" t="s">
        <v>282</v>
      </c>
      <c r="E21" s="570" t="s">
        <v>3564</v>
      </c>
    </row>
    <row r="22" spans="1:5" s="50" customFormat="1" ht="37.5" x14ac:dyDescent="0.3">
      <c r="A22" s="798"/>
      <c r="B22" s="799"/>
      <c r="C22" s="567" t="s">
        <v>266</v>
      </c>
      <c r="D22" s="188" t="s">
        <v>282</v>
      </c>
      <c r="E22" s="570" t="s">
        <v>3564</v>
      </c>
    </row>
    <row r="23" spans="1:5" s="50" customFormat="1" ht="37.5" x14ac:dyDescent="0.3">
      <c r="A23" s="798">
        <v>10</v>
      </c>
      <c r="B23" s="799" t="s">
        <v>283</v>
      </c>
      <c r="C23" s="567" t="s">
        <v>5379</v>
      </c>
      <c r="D23" s="570" t="s">
        <v>284</v>
      </c>
      <c r="E23" s="570" t="s">
        <v>1851</v>
      </c>
    </row>
    <row r="24" spans="1:5" s="50" customFormat="1" ht="37.5" x14ac:dyDescent="0.3">
      <c r="A24" s="798"/>
      <c r="B24" s="799"/>
      <c r="C24" s="567" t="s">
        <v>266</v>
      </c>
      <c r="D24" s="99" t="s">
        <v>285</v>
      </c>
      <c r="E24" s="570" t="s">
        <v>4095</v>
      </c>
    </row>
    <row r="25" spans="1:5" s="50" customFormat="1" ht="37.5" x14ac:dyDescent="0.3">
      <c r="A25" s="786">
        <v>11</v>
      </c>
      <c r="B25" s="792" t="s">
        <v>286</v>
      </c>
      <c r="C25" s="567" t="s">
        <v>264</v>
      </c>
      <c r="D25" s="570" t="s">
        <v>287</v>
      </c>
      <c r="E25" s="570" t="s">
        <v>3565</v>
      </c>
    </row>
    <row r="26" spans="1:5" s="50" customFormat="1" ht="37.5" x14ac:dyDescent="0.3">
      <c r="A26" s="788"/>
      <c r="B26" s="793"/>
      <c r="C26" s="567" t="s">
        <v>266</v>
      </c>
      <c r="D26" s="570" t="s">
        <v>288</v>
      </c>
      <c r="E26" s="570" t="s">
        <v>4096</v>
      </c>
    </row>
    <row r="27" spans="1:5" s="50" customFormat="1" ht="24.75" customHeight="1" x14ac:dyDescent="0.3">
      <c r="A27" s="798">
        <v>12</v>
      </c>
      <c r="B27" s="799" t="s">
        <v>289</v>
      </c>
      <c r="C27" s="386" t="s">
        <v>1849</v>
      </c>
      <c r="D27" s="390" t="s">
        <v>1321</v>
      </c>
      <c r="E27" s="388" t="s">
        <v>1322</v>
      </c>
    </row>
    <row r="28" spans="1:5" s="50" customFormat="1" ht="37.5" x14ac:dyDescent="0.3">
      <c r="A28" s="798"/>
      <c r="B28" s="799"/>
      <c r="C28" s="568" t="s">
        <v>266</v>
      </c>
      <c r="D28" s="570" t="s">
        <v>5168</v>
      </c>
      <c r="E28" s="568" t="s">
        <v>4792</v>
      </c>
    </row>
    <row r="29" spans="1:5" s="50" customFormat="1" ht="37.5" x14ac:dyDescent="0.3">
      <c r="A29" s="798">
        <v>13</v>
      </c>
      <c r="B29" s="799" t="s">
        <v>290</v>
      </c>
      <c r="C29" s="567" t="s">
        <v>264</v>
      </c>
      <c r="D29" s="570" t="s">
        <v>291</v>
      </c>
      <c r="E29" s="570" t="s">
        <v>348</v>
      </c>
    </row>
    <row r="30" spans="1:5" s="50" customFormat="1" ht="37.5" x14ac:dyDescent="0.3">
      <c r="A30" s="798"/>
      <c r="B30" s="799"/>
      <c r="C30" s="567" t="s">
        <v>266</v>
      </c>
      <c r="D30" s="570" t="s">
        <v>291</v>
      </c>
      <c r="E30" s="570" t="s">
        <v>5159</v>
      </c>
    </row>
    <row r="31" spans="1:5" s="50" customFormat="1" ht="56.25" x14ac:dyDescent="0.3">
      <c r="A31" s="798">
        <v>14</v>
      </c>
      <c r="B31" s="799" t="s">
        <v>292</v>
      </c>
      <c r="C31" s="567" t="s">
        <v>264</v>
      </c>
      <c r="D31" s="570" t="s">
        <v>3566</v>
      </c>
      <c r="E31" s="570" t="s">
        <v>3567</v>
      </c>
    </row>
    <row r="32" spans="1:5" s="50" customFormat="1" ht="56.25" x14ac:dyDescent="0.3">
      <c r="A32" s="798"/>
      <c r="B32" s="799"/>
      <c r="C32" s="567" t="s">
        <v>266</v>
      </c>
      <c r="D32" s="570" t="s">
        <v>3566</v>
      </c>
      <c r="E32" s="570" t="s">
        <v>3567</v>
      </c>
    </row>
    <row r="33" spans="1:5" s="50" customFormat="1" ht="37.5" x14ac:dyDescent="0.3">
      <c r="A33" s="798">
        <v>15</v>
      </c>
      <c r="B33" s="799" t="s">
        <v>294</v>
      </c>
      <c r="C33" s="567" t="s">
        <v>264</v>
      </c>
      <c r="D33" s="570" t="s">
        <v>296</v>
      </c>
      <c r="E33" s="570" t="s">
        <v>295</v>
      </c>
    </row>
    <row r="34" spans="1:5" s="50" customFormat="1" ht="37.5" x14ac:dyDescent="0.3">
      <c r="A34" s="798"/>
      <c r="B34" s="799"/>
      <c r="C34" s="567" t="s">
        <v>266</v>
      </c>
      <c r="D34" s="570" t="s">
        <v>296</v>
      </c>
      <c r="E34" s="570" t="s">
        <v>295</v>
      </c>
    </row>
    <row r="35" spans="1:5" s="50" customFormat="1" ht="37.5" x14ac:dyDescent="0.3">
      <c r="A35" s="780">
        <v>16</v>
      </c>
      <c r="B35" s="797" t="s">
        <v>297</v>
      </c>
      <c r="C35" s="568" t="s">
        <v>264</v>
      </c>
      <c r="D35" s="568" t="s">
        <v>393</v>
      </c>
      <c r="E35" s="568" t="s">
        <v>4097</v>
      </c>
    </row>
    <row r="36" spans="1:5" s="50" customFormat="1" ht="37.5" x14ac:dyDescent="0.3">
      <c r="A36" s="780"/>
      <c r="B36" s="797"/>
      <c r="C36" s="568" t="s">
        <v>266</v>
      </c>
      <c r="D36" s="568" t="s">
        <v>393</v>
      </c>
      <c r="E36" s="568" t="s">
        <v>4097</v>
      </c>
    </row>
    <row r="37" spans="1:5" s="50" customFormat="1" ht="37.5" x14ac:dyDescent="0.3">
      <c r="A37" s="798">
        <v>17</v>
      </c>
      <c r="B37" s="799" t="s">
        <v>298</v>
      </c>
      <c r="C37" s="567" t="s">
        <v>264</v>
      </c>
      <c r="D37" s="570" t="s">
        <v>299</v>
      </c>
      <c r="E37" s="570" t="s">
        <v>300</v>
      </c>
    </row>
    <row r="38" spans="1:5" s="50" customFormat="1" ht="37.5" x14ac:dyDescent="0.3">
      <c r="A38" s="798"/>
      <c r="B38" s="799"/>
      <c r="C38" s="567" t="s">
        <v>266</v>
      </c>
      <c r="D38" s="570" t="s">
        <v>4180</v>
      </c>
      <c r="E38" s="570" t="s">
        <v>301</v>
      </c>
    </row>
    <row r="39" spans="1:5" s="50" customFormat="1" ht="37.5" x14ac:dyDescent="0.3">
      <c r="A39" s="798">
        <v>18</v>
      </c>
      <c r="B39" s="799" t="s">
        <v>302</v>
      </c>
      <c r="C39" s="567" t="s">
        <v>264</v>
      </c>
      <c r="D39" s="570" t="s">
        <v>5162</v>
      </c>
      <c r="E39" s="570" t="s">
        <v>303</v>
      </c>
    </row>
    <row r="40" spans="1:5" s="50" customFormat="1" ht="37.5" x14ac:dyDescent="0.3">
      <c r="A40" s="798"/>
      <c r="B40" s="799"/>
      <c r="C40" s="567" t="s">
        <v>266</v>
      </c>
      <c r="D40" s="570" t="s">
        <v>5162</v>
      </c>
      <c r="E40" s="570" t="s">
        <v>303</v>
      </c>
    </row>
    <row r="41" spans="1:5" s="50" customFormat="1" ht="18.75" x14ac:dyDescent="0.3">
      <c r="A41" s="798">
        <v>19</v>
      </c>
      <c r="B41" s="799" t="s">
        <v>304</v>
      </c>
      <c r="C41" s="567" t="s">
        <v>264</v>
      </c>
      <c r="D41" s="570" t="s">
        <v>3568</v>
      </c>
      <c r="E41" s="570" t="s">
        <v>3569</v>
      </c>
    </row>
    <row r="42" spans="1:5" s="50" customFormat="1" ht="18.75" x14ac:dyDescent="0.3">
      <c r="A42" s="798"/>
      <c r="B42" s="799"/>
      <c r="C42" s="567" t="s">
        <v>266</v>
      </c>
      <c r="D42" s="570" t="s">
        <v>3568</v>
      </c>
      <c r="E42" s="570" t="s">
        <v>3569</v>
      </c>
    </row>
    <row r="43" spans="1:5" s="50" customFormat="1" ht="37.5" x14ac:dyDescent="0.3">
      <c r="A43" s="798">
        <v>20</v>
      </c>
      <c r="B43" s="799" t="s">
        <v>305</v>
      </c>
      <c r="C43" s="567" t="s">
        <v>264</v>
      </c>
      <c r="D43" s="570" t="s">
        <v>306</v>
      </c>
      <c r="E43" s="570" t="s">
        <v>349</v>
      </c>
    </row>
    <row r="44" spans="1:5" s="50" customFormat="1" ht="37.5" x14ac:dyDescent="0.3">
      <c r="A44" s="798"/>
      <c r="B44" s="799"/>
      <c r="C44" s="567" t="s">
        <v>266</v>
      </c>
      <c r="D44" s="570" t="s">
        <v>306</v>
      </c>
      <c r="E44" s="570" t="s">
        <v>349</v>
      </c>
    </row>
    <row r="45" spans="1:5" s="50" customFormat="1" ht="39" customHeight="1" x14ac:dyDescent="0.3">
      <c r="A45" s="798">
        <v>21</v>
      </c>
      <c r="B45" s="799" t="s">
        <v>307</v>
      </c>
      <c r="C45" s="567" t="s">
        <v>264</v>
      </c>
      <c r="D45" s="570" t="s">
        <v>308</v>
      </c>
      <c r="E45" s="570" t="s">
        <v>350</v>
      </c>
    </row>
    <row r="46" spans="1:5" s="50" customFormat="1" ht="37.5" x14ac:dyDescent="0.3">
      <c r="A46" s="798"/>
      <c r="B46" s="799"/>
      <c r="C46" s="567" t="s">
        <v>266</v>
      </c>
      <c r="D46" s="570" t="s">
        <v>5163</v>
      </c>
      <c r="E46" s="570" t="s">
        <v>5164</v>
      </c>
    </row>
    <row r="47" spans="1:5" s="50" customFormat="1" ht="37.5" x14ac:dyDescent="0.3">
      <c r="A47" s="780">
        <v>22</v>
      </c>
      <c r="B47" s="797" t="s">
        <v>309</v>
      </c>
      <c r="C47" s="566" t="s">
        <v>264</v>
      </c>
      <c r="D47" s="178" t="s">
        <v>310</v>
      </c>
      <c r="E47" s="178" t="s">
        <v>3570</v>
      </c>
    </row>
    <row r="48" spans="1:5" s="50" customFormat="1" ht="37.5" x14ac:dyDescent="0.3">
      <c r="A48" s="780"/>
      <c r="B48" s="797"/>
      <c r="C48" s="566" t="s">
        <v>266</v>
      </c>
      <c r="D48" s="572" t="s">
        <v>311</v>
      </c>
      <c r="E48" s="178" t="s">
        <v>4098</v>
      </c>
    </row>
    <row r="49" spans="1:5" s="50" customFormat="1" ht="37.5" x14ac:dyDescent="0.3">
      <c r="A49" s="798">
        <v>23</v>
      </c>
      <c r="B49" s="799" t="s">
        <v>312</v>
      </c>
      <c r="C49" s="567" t="s">
        <v>264</v>
      </c>
      <c r="D49" s="570" t="s">
        <v>4184</v>
      </c>
      <c r="E49" s="570" t="s">
        <v>4185</v>
      </c>
    </row>
    <row r="50" spans="1:5" s="50" customFormat="1" ht="37.5" x14ac:dyDescent="0.3">
      <c r="A50" s="798"/>
      <c r="B50" s="799"/>
      <c r="C50" s="567" t="s">
        <v>266</v>
      </c>
      <c r="D50" s="570" t="s">
        <v>1363</v>
      </c>
      <c r="E50" s="190" t="s">
        <v>3571</v>
      </c>
    </row>
    <row r="51" spans="1:5" s="50" customFormat="1" ht="37.5" x14ac:dyDescent="0.3">
      <c r="A51" s="798">
        <v>24</v>
      </c>
      <c r="B51" s="799" t="s">
        <v>313</v>
      </c>
      <c r="C51" s="567" t="s">
        <v>264</v>
      </c>
      <c r="D51" s="570" t="s">
        <v>314</v>
      </c>
      <c r="E51" s="570" t="s">
        <v>315</v>
      </c>
    </row>
    <row r="52" spans="1:5" s="50" customFormat="1" ht="37.5" x14ac:dyDescent="0.3">
      <c r="A52" s="798"/>
      <c r="B52" s="799"/>
      <c r="C52" s="567" t="s">
        <v>266</v>
      </c>
      <c r="D52" s="570" t="s">
        <v>314</v>
      </c>
      <c r="E52" s="570" t="s">
        <v>315</v>
      </c>
    </row>
    <row r="53" spans="1:5" s="50" customFormat="1" ht="37.5" x14ac:dyDescent="0.3">
      <c r="A53" s="798">
        <v>25</v>
      </c>
      <c r="B53" s="799" t="s">
        <v>316</v>
      </c>
      <c r="C53" s="567" t="s">
        <v>264</v>
      </c>
      <c r="D53" s="570" t="s">
        <v>317</v>
      </c>
      <c r="E53" s="570" t="s">
        <v>351</v>
      </c>
    </row>
    <row r="54" spans="1:5" s="50" customFormat="1" ht="37.5" x14ac:dyDescent="0.3">
      <c r="A54" s="798"/>
      <c r="B54" s="799"/>
      <c r="C54" s="567" t="s">
        <v>266</v>
      </c>
      <c r="D54" s="570" t="s">
        <v>317</v>
      </c>
      <c r="E54" s="570" t="s">
        <v>351</v>
      </c>
    </row>
    <row r="55" spans="1:5" s="50" customFormat="1" ht="20.25" customHeight="1" x14ac:dyDescent="0.3">
      <c r="A55" s="798">
        <v>26</v>
      </c>
      <c r="B55" s="799" t="s">
        <v>318</v>
      </c>
      <c r="C55" s="567" t="s">
        <v>264</v>
      </c>
      <c r="D55" s="570" t="s">
        <v>1316</v>
      </c>
      <c r="E55" s="570" t="s">
        <v>1317</v>
      </c>
    </row>
    <row r="56" spans="1:5" s="50" customFormat="1" ht="18.75" x14ac:dyDescent="0.3">
      <c r="A56" s="798"/>
      <c r="B56" s="799"/>
      <c r="C56" s="567" t="s">
        <v>266</v>
      </c>
      <c r="D56" s="570" t="s">
        <v>1316</v>
      </c>
      <c r="E56" s="570" t="s">
        <v>1317</v>
      </c>
    </row>
    <row r="57" spans="1:5" s="50" customFormat="1" ht="37.5" x14ac:dyDescent="0.3">
      <c r="A57" s="798">
        <v>27</v>
      </c>
      <c r="B57" s="799" t="s">
        <v>319</v>
      </c>
      <c r="C57" s="567" t="s">
        <v>264</v>
      </c>
      <c r="D57" s="570" t="s">
        <v>3572</v>
      </c>
      <c r="E57" s="99" t="s">
        <v>3573</v>
      </c>
    </row>
    <row r="58" spans="1:5" s="50" customFormat="1" ht="37.5" x14ac:dyDescent="0.3">
      <c r="A58" s="798"/>
      <c r="B58" s="799"/>
      <c r="C58" s="567" t="s">
        <v>266</v>
      </c>
      <c r="D58" s="570" t="s">
        <v>3572</v>
      </c>
      <c r="E58" s="99" t="s">
        <v>3573</v>
      </c>
    </row>
    <row r="59" spans="1:5" s="50" customFormat="1" ht="18.75" x14ac:dyDescent="0.3">
      <c r="A59" s="798">
        <v>28</v>
      </c>
      <c r="B59" s="799" t="s">
        <v>320</v>
      </c>
      <c r="C59" s="567" t="s">
        <v>264</v>
      </c>
      <c r="D59" s="570" t="s">
        <v>4183</v>
      </c>
      <c r="E59" s="570" t="s">
        <v>321</v>
      </c>
    </row>
    <row r="60" spans="1:5" s="50" customFormat="1" ht="18.75" x14ac:dyDescent="0.3">
      <c r="A60" s="798"/>
      <c r="B60" s="799"/>
      <c r="C60" s="567" t="s">
        <v>266</v>
      </c>
      <c r="D60" s="570" t="s">
        <v>4183</v>
      </c>
      <c r="E60" s="570" t="s">
        <v>321</v>
      </c>
    </row>
    <row r="61" spans="1:5" s="50" customFormat="1" ht="37.5" x14ac:dyDescent="0.3">
      <c r="A61" s="786">
        <v>29</v>
      </c>
      <c r="B61" s="792" t="s">
        <v>322</v>
      </c>
      <c r="C61" s="566" t="s">
        <v>5379</v>
      </c>
      <c r="D61" s="178" t="s">
        <v>323</v>
      </c>
      <c r="E61" s="178" t="s">
        <v>324</v>
      </c>
    </row>
    <row r="62" spans="1:5" s="50" customFormat="1" ht="37.5" x14ac:dyDescent="0.3">
      <c r="A62" s="788"/>
      <c r="B62" s="793"/>
      <c r="C62" s="567" t="s">
        <v>266</v>
      </c>
      <c r="D62" s="570" t="s">
        <v>325</v>
      </c>
      <c r="E62" s="570" t="s">
        <v>326</v>
      </c>
    </row>
    <row r="63" spans="1:5" s="50" customFormat="1" ht="37.5" x14ac:dyDescent="0.3">
      <c r="A63" s="798">
        <v>30</v>
      </c>
      <c r="B63" s="799" t="s">
        <v>327</v>
      </c>
      <c r="C63" s="738" t="s">
        <v>5379</v>
      </c>
      <c r="D63" s="570" t="s">
        <v>328</v>
      </c>
      <c r="E63" s="570" t="s">
        <v>329</v>
      </c>
    </row>
    <row r="64" spans="1:5" s="50" customFormat="1" ht="37.5" x14ac:dyDescent="0.3">
      <c r="A64" s="798"/>
      <c r="B64" s="799"/>
      <c r="C64" s="567" t="s">
        <v>266</v>
      </c>
      <c r="D64" s="570" t="s">
        <v>328</v>
      </c>
      <c r="E64" s="570" t="s">
        <v>329</v>
      </c>
    </row>
    <row r="65" spans="1:5" s="50" customFormat="1" ht="37.5" x14ac:dyDescent="0.3">
      <c r="A65" s="786">
        <v>31</v>
      </c>
      <c r="B65" s="792" t="s">
        <v>330</v>
      </c>
      <c r="C65" s="567" t="s">
        <v>264</v>
      </c>
      <c r="D65" s="570" t="s">
        <v>3574</v>
      </c>
      <c r="E65" s="570" t="s">
        <v>3575</v>
      </c>
    </row>
    <row r="66" spans="1:5" s="50" customFormat="1" ht="37.5" x14ac:dyDescent="0.3">
      <c r="A66" s="788"/>
      <c r="B66" s="793"/>
      <c r="C66" s="567" t="s">
        <v>266</v>
      </c>
      <c r="D66" s="570" t="s">
        <v>3574</v>
      </c>
      <c r="E66" s="570" t="s">
        <v>3575</v>
      </c>
    </row>
    <row r="67" spans="1:5" s="50" customFormat="1" ht="37.5" x14ac:dyDescent="0.3">
      <c r="A67" s="798">
        <v>32</v>
      </c>
      <c r="B67" s="799" t="s">
        <v>331</v>
      </c>
      <c r="C67" s="567" t="s">
        <v>264</v>
      </c>
      <c r="D67" s="570" t="s">
        <v>3576</v>
      </c>
      <c r="E67" s="570" t="s">
        <v>3577</v>
      </c>
    </row>
    <row r="68" spans="1:5" s="50" customFormat="1" ht="37.5" x14ac:dyDescent="0.3">
      <c r="A68" s="798"/>
      <c r="B68" s="799"/>
      <c r="C68" s="567" t="s">
        <v>266</v>
      </c>
      <c r="D68" s="570" t="s">
        <v>3576</v>
      </c>
      <c r="E68" s="570" t="s">
        <v>3577</v>
      </c>
    </row>
    <row r="69" spans="1:5" s="50" customFormat="1" ht="37.5" x14ac:dyDescent="0.3">
      <c r="A69" s="798">
        <v>33</v>
      </c>
      <c r="B69" s="799" t="s">
        <v>332</v>
      </c>
      <c r="C69" s="567" t="s">
        <v>264</v>
      </c>
      <c r="D69" s="568" t="s">
        <v>394</v>
      </c>
      <c r="E69" s="568" t="s">
        <v>4099</v>
      </c>
    </row>
    <row r="70" spans="1:5" s="50" customFormat="1" ht="37.5" x14ac:dyDescent="0.3">
      <c r="A70" s="798"/>
      <c r="B70" s="799"/>
      <c r="C70" s="567" t="s">
        <v>266</v>
      </c>
      <c r="D70" s="568" t="s">
        <v>394</v>
      </c>
      <c r="E70" s="568" t="s">
        <v>4099</v>
      </c>
    </row>
    <row r="71" spans="1:5" s="50" customFormat="1" ht="37.5" x14ac:dyDescent="0.3">
      <c r="A71" s="786">
        <v>34</v>
      </c>
      <c r="B71" s="803" t="s">
        <v>333</v>
      </c>
      <c r="C71" s="566" t="s">
        <v>264</v>
      </c>
      <c r="D71" s="239" t="s">
        <v>4100</v>
      </c>
      <c r="E71" s="239" t="s">
        <v>4101</v>
      </c>
    </row>
    <row r="72" spans="1:5" s="50" customFormat="1" ht="18.75" x14ac:dyDescent="0.3">
      <c r="A72" s="788"/>
      <c r="B72" s="793"/>
      <c r="C72" s="564" t="s">
        <v>266</v>
      </c>
      <c r="D72" s="565" t="s">
        <v>5165</v>
      </c>
      <c r="E72" s="565" t="s">
        <v>5166</v>
      </c>
    </row>
    <row r="73" spans="1:5" s="50" customFormat="1" ht="37.5" x14ac:dyDescent="0.3">
      <c r="A73" s="798">
        <v>35</v>
      </c>
      <c r="B73" s="799" t="s">
        <v>334</v>
      </c>
      <c r="C73" s="567" t="s">
        <v>264</v>
      </c>
      <c r="D73" s="570" t="s">
        <v>1055</v>
      </c>
      <c r="E73" s="570" t="s">
        <v>335</v>
      </c>
    </row>
    <row r="74" spans="1:5" s="50" customFormat="1" ht="37.5" x14ac:dyDescent="0.3">
      <c r="A74" s="798"/>
      <c r="B74" s="799"/>
      <c r="C74" s="567" t="s">
        <v>266</v>
      </c>
      <c r="D74" s="570" t="s">
        <v>1055</v>
      </c>
      <c r="E74" s="570" t="s">
        <v>335</v>
      </c>
    </row>
    <row r="75" spans="1:5" s="50" customFormat="1" ht="37.5" x14ac:dyDescent="0.3">
      <c r="A75" s="798">
        <v>36</v>
      </c>
      <c r="B75" s="799" t="s">
        <v>336</v>
      </c>
      <c r="C75" s="567" t="s">
        <v>264</v>
      </c>
      <c r="D75" s="570" t="s">
        <v>5160</v>
      </c>
      <c r="E75" s="570" t="s">
        <v>5161</v>
      </c>
    </row>
    <row r="76" spans="1:5" s="50" customFormat="1" ht="37.5" x14ac:dyDescent="0.3">
      <c r="A76" s="798"/>
      <c r="B76" s="799"/>
      <c r="C76" s="567" t="s">
        <v>266</v>
      </c>
      <c r="D76" s="570" t="s">
        <v>5160</v>
      </c>
      <c r="E76" s="570" t="s">
        <v>5161</v>
      </c>
    </row>
    <row r="77" spans="1:5" s="50" customFormat="1" ht="37.5" x14ac:dyDescent="0.3">
      <c r="A77" s="798">
        <v>37</v>
      </c>
      <c r="B77" s="799" t="s">
        <v>337</v>
      </c>
      <c r="C77" s="738" t="s">
        <v>5379</v>
      </c>
      <c r="D77" s="570" t="s">
        <v>3578</v>
      </c>
      <c r="E77" s="570" t="s">
        <v>3579</v>
      </c>
    </row>
    <row r="78" spans="1:5" s="50" customFormat="1" ht="37.5" x14ac:dyDescent="0.3">
      <c r="A78" s="798"/>
      <c r="B78" s="799"/>
      <c r="C78" s="567" t="s">
        <v>266</v>
      </c>
      <c r="D78" s="570" t="s">
        <v>3578</v>
      </c>
      <c r="E78" s="570" t="s">
        <v>3579</v>
      </c>
    </row>
    <row r="79" spans="1:5" s="50" customFormat="1" ht="37.5" x14ac:dyDescent="0.3">
      <c r="A79" s="798">
        <v>38</v>
      </c>
      <c r="B79" s="799" t="s">
        <v>338</v>
      </c>
      <c r="C79" s="567" t="s">
        <v>264</v>
      </c>
      <c r="D79" s="570" t="s">
        <v>339</v>
      </c>
      <c r="E79" s="570" t="s">
        <v>340</v>
      </c>
    </row>
    <row r="80" spans="1:5" s="50" customFormat="1" ht="37.5" x14ac:dyDescent="0.3">
      <c r="A80" s="798"/>
      <c r="B80" s="799"/>
      <c r="C80" s="567" t="s">
        <v>266</v>
      </c>
      <c r="D80" s="570" t="s">
        <v>5167</v>
      </c>
      <c r="E80" s="570" t="s">
        <v>341</v>
      </c>
    </row>
    <row r="81" spans="1:5" s="50" customFormat="1" ht="18.75" x14ac:dyDescent="0.3">
      <c r="A81" s="780">
        <v>39</v>
      </c>
      <c r="B81" s="797" t="s">
        <v>342</v>
      </c>
      <c r="C81" s="566" t="s">
        <v>264</v>
      </c>
      <c r="D81" s="178" t="s">
        <v>3580</v>
      </c>
      <c r="E81" s="178" t="s">
        <v>343</v>
      </c>
    </row>
    <row r="82" spans="1:5" s="50" customFormat="1" ht="18.75" x14ac:dyDescent="0.3">
      <c r="A82" s="780"/>
      <c r="B82" s="797"/>
      <c r="C82" s="566" t="s">
        <v>266</v>
      </c>
      <c r="D82" s="178" t="s">
        <v>3580</v>
      </c>
      <c r="E82" s="178" t="s">
        <v>343</v>
      </c>
    </row>
    <row r="83" spans="1:5" s="50" customFormat="1" ht="39.75" customHeight="1" x14ac:dyDescent="0.3">
      <c r="A83" s="798">
        <v>40</v>
      </c>
      <c r="B83" s="799" t="s">
        <v>344</v>
      </c>
      <c r="C83" s="567" t="s">
        <v>264</v>
      </c>
      <c r="D83" s="570" t="s">
        <v>3581</v>
      </c>
      <c r="E83" s="570" t="s">
        <v>4102</v>
      </c>
    </row>
    <row r="84" spans="1:5" s="50" customFormat="1" ht="56.25" x14ac:dyDescent="0.3">
      <c r="A84" s="798"/>
      <c r="B84" s="799"/>
      <c r="C84" s="567" t="s">
        <v>266</v>
      </c>
      <c r="D84" s="570" t="s">
        <v>3581</v>
      </c>
      <c r="E84" s="570" t="s">
        <v>4102</v>
      </c>
    </row>
    <row r="85" spans="1:5" s="50" customFormat="1" ht="37.5" x14ac:dyDescent="0.3">
      <c r="A85" s="798">
        <v>41</v>
      </c>
      <c r="B85" s="799" t="s">
        <v>345</v>
      </c>
      <c r="C85" s="567" t="s">
        <v>346</v>
      </c>
      <c r="D85" s="568" t="s">
        <v>3582</v>
      </c>
      <c r="E85" s="568" t="s">
        <v>3583</v>
      </c>
    </row>
    <row r="86" spans="1:5" s="50" customFormat="1" ht="37.5" x14ac:dyDescent="0.3">
      <c r="A86" s="798"/>
      <c r="B86" s="799"/>
      <c r="C86" s="567" t="s">
        <v>266</v>
      </c>
      <c r="D86" s="568" t="s">
        <v>3582</v>
      </c>
      <c r="E86" s="568" t="s">
        <v>3583</v>
      </c>
    </row>
    <row r="88" spans="1:5" s="12" customFormat="1" ht="15.75" x14ac:dyDescent="0.25">
      <c r="A88" s="83"/>
      <c r="B88" s="30" t="s">
        <v>37</v>
      </c>
      <c r="C88" s="195" t="s">
        <v>1299</v>
      </c>
      <c r="D88" s="308"/>
      <c r="E88" s="195"/>
    </row>
    <row r="89" spans="1:5" s="22" customFormat="1" ht="12.75" x14ac:dyDescent="0.2">
      <c r="A89" s="119"/>
      <c r="B89" s="119" t="s">
        <v>38</v>
      </c>
      <c r="C89" s="309" t="s">
        <v>39</v>
      </c>
      <c r="D89" s="309"/>
      <c r="E89" s="309" t="s">
        <v>36</v>
      </c>
    </row>
    <row r="90" spans="1:5" s="12" customFormat="1" ht="15.75" x14ac:dyDescent="0.25">
      <c r="A90" s="83"/>
      <c r="B90" s="30"/>
      <c r="C90" s="308"/>
      <c r="D90" s="308"/>
      <c r="E90" s="308"/>
    </row>
    <row r="91" spans="1:5" s="12" customFormat="1" ht="15.75" x14ac:dyDescent="0.25">
      <c r="A91" s="83"/>
      <c r="B91" s="30" t="s">
        <v>32</v>
      </c>
      <c r="C91" s="308"/>
      <c r="D91" s="308"/>
      <c r="E91" s="308"/>
    </row>
    <row r="92" spans="1:5" s="12" customFormat="1" ht="15.75" x14ac:dyDescent="0.25">
      <c r="A92" s="83"/>
      <c r="B92" s="30" t="s">
        <v>33</v>
      </c>
      <c r="C92" s="195" t="s">
        <v>4548</v>
      </c>
      <c r="D92" s="195" t="s">
        <v>3552</v>
      </c>
      <c r="E92" s="195"/>
    </row>
    <row r="93" spans="1:5" s="12" customFormat="1" ht="15.75" x14ac:dyDescent="0.25">
      <c r="A93" s="83"/>
      <c r="B93" s="30" t="s">
        <v>43</v>
      </c>
      <c r="C93" s="309" t="s">
        <v>40</v>
      </c>
      <c r="D93" s="309" t="s">
        <v>42</v>
      </c>
      <c r="E93" s="309" t="s">
        <v>36</v>
      </c>
    </row>
    <row r="94" spans="1:5" s="12" customFormat="1" ht="15.75" x14ac:dyDescent="0.25">
      <c r="A94" s="83"/>
      <c r="B94" s="30" t="s">
        <v>41</v>
      </c>
      <c r="C94" s="308"/>
      <c r="D94" s="308"/>
      <c r="E94" s="308"/>
    </row>
    <row r="95" spans="1:5" s="12" customFormat="1" ht="15.75" x14ac:dyDescent="0.25">
      <c r="A95" s="83"/>
      <c r="B95" s="30"/>
      <c r="C95" s="295" t="s">
        <v>4549</v>
      </c>
      <c r="D95" s="310"/>
      <c r="E95" s="341">
        <v>44223</v>
      </c>
    </row>
    <row r="96" spans="1:5" s="12" customFormat="1" ht="15.75" x14ac:dyDescent="0.25">
      <c r="A96" s="83"/>
      <c r="B96" s="30"/>
      <c r="C96" s="311" t="s">
        <v>114</v>
      </c>
      <c r="D96" s="311"/>
      <c r="E96" s="341"/>
    </row>
    <row r="97" spans="1:5" s="12" customFormat="1" ht="15.75" x14ac:dyDescent="0.25">
      <c r="A97" s="83"/>
      <c r="B97" s="30"/>
      <c r="C97" s="30"/>
      <c r="D97" s="30"/>
      <c r="E97" s="30"/>
    </row>
    <row r="98" spans="1:5" ht="15.75" x14ac:dyDescent="0.25">
      <c r="B98" s="30"/>
      <c r="C98" s="57"/>
      <c r="D98" s="57"/>
      <c r="E98" s="57"/>
    </row>
  </sheetData>
  <mergeCells count="83">
    <mergeCell ref="B25:B26"/>
    <mergeCell ref="A25:A26"/>
    <mergeCell ref="B61:B62"/>
    <mergeCell ref="A61:A62"/>
    <mergeCell ref="B71:B72"/>
    <mergeCell ref="A71:A72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2:E2"/>
    <mergeCell ref="A5:A6"/>
    <mergeCell ref="B5:B6"/>
    <mergeCell ref="A7:A8"/>
    <mergeCell ref="B7:B8"/>
    <mergeCell ref="A9:A10"/>
    <mergeCell ref="B9:B10"/>
    <mergeCell ref="A11:A12"/>
    <mergeCell ref="B11:B12"/>
    <mergeCell ref="A13:A14"/>
    <mergeCell ref="B13:B14"/>
    <mergeCell ref="A21:A22"/>
    <mergeCell ref="B21:B22"/>
    <mergeCell ref="A23:A24"/>
    <mergeCell ref="B23:B24"/>
    <mergeCell ref="A15:A16"/>
    <mergeCell ref="B15:B16"/>
    <mergeCell ref="A17:A18"/>
    <mergeCell ref="B17:B18"/>
    <mergeCell ref="A19:A20"/>
    <mergeCell ref="B19:B20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7:A58"/>
    <mergeCell ref="B57:B58"/>
    <mergeCell ref="A59:A60"/>
    <mergeCell ref="B59:B60"/>
    <mergeCell ref="A51:A52"/>
    <mergeCell ref="B51:B52"/>
    <mergeCell ref="A53:A54"/>
    <mergeCell ref="B53:B54"/>
    <mergeCell ref="A55:A56"/>
    <mergeCell ref="B55:B56"/>
    <mergeCell ref="A69:A70"/>
    <mergeCell ref="B69:B70"/>
    <mergeCell ref="A73:A74"/>
    <mergeCell ref="B73:B74"/>
    <mergeCell ref="A63:A64"/>
    <mergeCell ref="B63:B64"/>
    <mergeCell ref="A67:A68"/>
    <mergeCell ref="B67:B68"/>
    <mergeCell ref="A65:A66"/>
    <mergeCell ref="B65:B66"/>
    <mergeCell ref="A75:A76"/>
    <mergeCell ref="B75:B76"/>
    <mergeCell ref="A77:A78"/>
    <mergeCell ref="B77:B78"/>
    <mergeCell ref="A79:A80"/>
    <mergeCell ref="B79:B80"/>
    <mergeCell ref="A81:A82"/>
    <mergeCell ref="B81:B82"/>
    <mergeCell ref="A83:A84"/>
    <mergeCell ref="B83:B84"/>
    <mergeCell ref="A85:A86"/>
    <mergeCell ref="B85:B86"/>
  </mergeCells>
  <pageMargins left="0.59055118110236227" right="0.59055118110236227" top="1.1811023622047245" bottom="0.59055118110236227" header="0.31496062992125984" footer="0.31496062992125984"/>
  <pageSetup paperSize="9" scale="62" firstPageNumber="8" fitToHeight="34" orientation="portrait" useFirstPageNumber="1" r:id="rId1"/>
  <headerFooter scaleWithDoc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G776"/>
  <sheetViews>
    <sheetView view="pageBreakPreview" topLeftCell="A76" zoomScale="60" zoomScaleNormal="100" workbookViewId="0">
      <selection activeCell="G63" sqref="G63"/>
    </sheetView>
  </sheetViews>
  <sheetFormatPr defaultRowHeight="15" x14ac:dyDescent="0.25"/>
  <cols>
    <col min="1" max="1" width="16.140625" bestFit="1" customWidth="1"/>
    <col min="2" max="2" width="23.5703125" customWidth="1"/>
    <col min="3" max="3" width="24.42578125" customWidth="1"/>
    <col min="4" max="4" width="29.42578125" customWidth="1"/>
    <col min="5" max="5" width="21.28515625" customWidth="1"/>
    <col min="6" max="6" width="21.28515625" style="338" customWidth="1"/>
    <col min="7" max="7" width="22.85546875" customWidth="1"/>
  </cols>
  <sheetData>
    <row r="1" spans="1:7" ht="18.75" x14ac:dyDescent="0.25">
      <c r="B1" s="7"/>
      <c r="C1" s="7"/>
      <c r="D1" s="7"/>
      <c r="E1" s="7"/>
      <c r="F1" s="337"/>
      <c r="G1" s="6"/>
    </row>
    <row r="2" spans="1:7" s="351" customFormat="1" ht="29.25" customHeight="1" x14ac:dyDescent="0.25">
      <c r="A2" s="765" t="s">
        <v>1799</v>
      </c>
      <c r="B2" s="765"/>
      <c r="C2" s="765"/>
      <c r="D2" s="765"/>
      <c r="E2" s="765"/>
      <c r="F2" s="765"/>
      <c r="G2" s="765"/>
    </row>
    <row r="3" spans="1:7" s="351" customFormat="1" ht="75" x14ac:dyDescent="0.25">
      <c r="A3" s="427" t="s">
        <v>1831</v>
      </c>
      <c r="B3" s="427" t="s">
        <v>99</v>
      </c>
      <c r="C3" s="427" t="s">
        <v>1834</v>
      </c>
      <c r="D3" s="427" t="s">
        <v>0</v>
      </c>
      <c r="E3" s="427" t="s">
        <v>13</v>
      </c>
      <c r="F3" s="427" t="s">
        <v>105</v>
      </c>
      <c r="G3" s="427" t="s">
        <v>22</v>
      </c>
    </row>
    <row r="4" spans="1:7" s="351" customFormat="1" ht="18.75" x14ac:dyDescent="0.25">
      <c r="A4" s="426">
        <v>1</v>
      </c>
      <c r="B4" s="426">
        <v>2</v>
      </c>
      <c r="C4" s="426">
        <v>3</v>
      </c>
      <c r="D4" s="426">
        <v>4</v>
      </c>
      <c r="E4" s="426">
        <v>5</v>
      </c>
      <c r="F4" s="427">
        <v>6</v>
      </c>
      <c r="G4" s="426">
        <v>7</v>
      </c>
    </row>
    <row r="5" spans="1:7" s="209" customFormat="1" ht="75" x14ac:dyDescent="0.25">
      <c r="A5" s="581">
        <v>1</v>
      </c>
      <c r="B5" s="582" t="s">
        <v>395</v>
      </c>
      <c r="C5" s="583" t="s">
        <v>482</v>
      </c>
      <c r="D5" s="583" t="s">
        <v>483</v>
      </c>
      <c r="E5" s="583" t="s">
        <v>1852</v>
      </c>
      <c r="F5" s="584">
        <v>7</v>
      </c>
      <c r="G5" s="585" t="s">
        <v>4793</v>
      </c>
    </row>
    <row r="6" spans="1:7" s="209" customFormat="1" ht="93.75" x14ac:dyDescent="0.25">
      <c r="A6" s="581">
        <v>2</v>
      </c>
      <c r="B6" s="582" t="s">
        <v>395</v>
      </c>
      <c r="C6" s="583" t="s">
        <v>1357</v>
      </c>
      <c r="D6" s="583" t="s">
        <v>4523</v>
      </c>
      <c r="E6" s="583" t="s">
        <v>1853</v>
      </c>
      <c r="F6" s="584">
        <v>4</v>
      </c>
      <c r="G6" s="583" t="s">
        <v>1116</v>
      </c>
    </row>
    <row r="7" spans="1:7" s="209" customFormat="1" ht="93.75" x14ac:dyDescent="0.25">
      <c r="A7" s="581">
        <v>3</v>
      </c>
      <c r="B7" s="586" t="s">
        <v>395</v>
      </c>
      <c r="C7" s="586" t="s">
        <v>4521</v>
      </c>
      <c r="D7" s="586" t="s">
        <v>4524</v>
      </c>
      <c r="E7" s="586" t="s">
        <v>4522</v>
      </c>
      <c r="F7" s="587">
        <v>3</v>
      </c>
      <c r="G7" s="583" t="s">
        <v>1116</v>
      </c>
    </row>
    <row r="8" spans="1:7" s="209" customFormat="1" ht="75" x14ac:dyDescent="0.25">
      <c r="A8" s="581">
        <v>4</v>
      </c>
      <c r="B8" s="582" t="s">
        <v>395</v>
      </c>
      <c r="C8" s="583" t="s">
        <v>484</v>
      </c>
      <c r="D8" s="583" t="s">
        <v>1358</v>
      </c>
      <c r="E8" s="583">
        <v>89229093515</v>
      </c>
      <c r="F8" s="584">
        <v>6</v>
      </c>
      <c r="G8" s="583" t="s">
        <v>1116</v>
      </c>
    </row>
    <row r="9" spans="1:7" s="209" customFormat="1" ht="75" x14ac:dyDescent="0.25">
      <c r="A9" s="581">
        <v>5</v>
      </c>
      <c r="B9" s="582" t="s">
        <v>395</v>
      </c>
      <c r="C9" s="583" t="s">
        <v>485</v>
      </c>
      <c r="D9" s="583" t="s">
        <v>486</v>
      </c>
      <c r="E9" s="583">
        <v>89229430129</v>
      </c>
      <c r="F9" s="584">
        <v>13</v>
      </c>
      <c r="G9" s="583" t="s">
        <v>1116</v>
      </c>
    </row>
    <row r="10" spans="1:7" s="209" customFormat="1" ht="75" x14ac:dyDescent="0.25">
      <c r="A10" s="581">
        <v>6</v>
      </c>
      <c r="B10" s="582" t="s">
        <v>395</v>
      </c>
      <c r="C10" s="583" t="s">
        <v>4525</v>
      </c>
      <c r="D10" s="583" t="s">
        <v>486</v>
      </c>
      <c r="E10" s="583" t="s">
        <v>4526</v>
      </c>
      <c r="F10" s="584">
        <v>2</v>
      </c>
      <c r="G10" s="583" t="s">
        <v>1116</v>
      </c>
    </row>
    <row r="11" spans="1:7" s="209" customFormat="1" ht="37.5" x14ac:dyDescent="0.25">
      <c r="A11" s="581">
        <v>7</v>
      </c>
      <c r="B11" s="582" t="s">
        <v>395</v>
      </c>
      <c r="C11" s="583" t="s">
        <v>487</v>
      </c>
      <c r="D11" s="583" t="s">
        <v>486</v>
      </c>
      <c r="E11" s="583">
        <v>89229051160</v>
      </c>
      <c r="F11" s="584">
        <v>10</v>
      </c>
      <c r="G11" s="583" t="s">
        <v>488</v>
      </c>
    </row>
    <row r="12" spans="1:7" s="209" customFormat="1" ht="75" x14ac:dyDescent="0.25">
      <c r="A12" s="581">
        <v>8</v>
      </c>
      <c r="B12" s="582" t="s">
        <v>395</v>
      </c>
      <c r="C12" s="583" t="s">
        <v>489</v>
      </c>
      <c r="D12" s="583" t="s">
        <v>486</v>
      </c>
      <c r="E12" s="583">
        <v>89229017461</v>
      </c>
      <c r="F12" s="584">
        <v>5</v>
      </c>
      <c r="G12" s="583" t="s">
        <v>1116</v>
      </c>
    </row>
    <row r="13" spans="1:7" s="209" customFormat="1" ht="75" x14ac:dyDescent="0.25">
      <c r="A13" s="581">
        <v>9</v>
      </c>
      <c r="B13" s="582" t="s">
        <v>395</v>
      </c>
      <c r="C13" s="583" t="s">
        <v>490</v>
      </c>
      <c r="D13" s="583" t="s">
        <v>486</v>
      </c>
      <c r="E13" s="583">
        <v>89229675433</v>
      </c>
      <c r="F13" s="584">
        <v>13</v>
      </c>
      <c r="G13" s="583" t="s">
        <v>1116</v>
      </c>
    </row>
    <row r="14" spans="1:7" s="209" customFormat="1" ht="75" x14ac:dyDescent="0.25">
      <c r="A14" s="581">
        <v>10</v>
      </c>
      <c r="B14" s="582" t="s">
        <v>395</v>
      </c>
      <c r="C14" s="583" t="s">
        <v>1359</v>
      </c>
      <c r="D14" s="583" t="s">
        <v>486</v>
      </c>
      <c r="E14" s="583" t="s">
        <v>1854</v>
      </c>
      <c r="F14" s="584">
        <v>4</v>
      </c>
      <c r="G14" s="583" t="s">
        <v>1116</v>
      </c>
    </row>
    <row r="15" spans="1:7" s="209" customFormat="1" ht="37.5" x14ac:dyDescent="0.25">
      <c r="A15" s="581">
        <v>11</v>
      </c>
      <c r="B15" s="582" t="s">
        <v>395</v>
      </c>
      <c r="C15" s="583" t="s">
        <v>491</v>
      </c>
      <c r="D15" s="583" t="s">
        <v>1126</v>
      </c>
      <c r="E15" s="583">
        <v>89229172636</v>
      </c>
      <c r="F15" s="584">
        <v>4</v>
      </c>
      <c r="G15" s="583" t="s">
        <v>492</v>
      </c>
    </row>
    <row r="16" spans="1:7" s="209" customFormat="1" ht="56.25" x14ac:dyDescent="0.25">
      <c r="A16" s="581">
        <v>12</v>
      </c>
      <c r="B16" s="582" t="s">
        <v>395</v>
      </c>
      <c r="C16" s="583" t="s">
        <v>493</v>
      </c>
      <c r="D16" s="583" t="s">
        <v>3780</v>
      </c>
      <c r="E16" s="583" t="s">
        <v>494</v>
      </c>
      <c r="F16" s="584">
        <v>4</v>
      </c>
      <c r="G16" s="583" t="s">
        <v>495</v>
      </c>
    </row>
    <row r="17" spans="1:7" s="209" customFormat="1" ht="37.5" x14ac:dyDescent="0.25">
      <c r="A17" s="581">
        <v>13</v>
      </c>
      <c r="B17" s="582" t="s">
        <v>395</v>
      </c>
      <c r="C17" s="583" t="s">
        <v>496</v>
      </c>
      <c r="D17" s="583" t="s">
        <v>497</v>
      </c>
      <c r="E17" s="583">
        <v>89229399828</v>
      </c>
      <c r="F17" s="584">
        <v>4</v>
      </c>
      <c r="G17" s="583" t="s">
        <v>498</v>
      </c>
    </row>
    <row r="18" spans="1:7" s="209" customFormat="1" ht="37.5" x14ac:dyDescent="0.25">
      <c r="A18" s="581">
        <v>14</v>
      </c>
      <c r="B18" s="582" t="s">
        <v>395</v>
      </c>
      <c r="C18" s="583" t="s">
        <v>499</v>
      </c>
      <c r="D18" s="583" t="s">
        <v>500</v>
      </c>
      <c r="E18" s="583">
        <v>89229036688</v>
      </c>
      <c r="F18" s="584">
        <v>4</v>
      </c>
      <c r="G18" s="583" t="s">
        <v>501</v>
      </c>
    </row>
    <row r="19" spans="1:7" s="209" customFormat="1" ht="37.5" x14ac:dyDescent="0.25">
      <c r="A19" s="581">
        <v>15</v>
      </c>
      <c r="B19" s="582" t="s">
        <v>395</v>
      </c>
      <c r="C19" s="583" t="s">
        <v>502</v>
      </c>
      <c r="D19" s="583" t="s">
        <v>503</v>
      </c>
      <c r="E19" s="583">
        <v>89195237463</v>
      </c>
      <c r="F19" s="584">
        <v>4</v>
      </c>
      <c r="G19" s="583" t="s">
        <v>504</v>
      </c>
    </row>
    <row r="20" spans="1:7" s="209" customFormat="1" ht="37.5" x14ac:dyDescent="0.25">
      <c r="A20" s="581">
        <v>16</v>
      </c>
      <c r="B20" s="582" t="s">
        <v>395</v>
      </c>
      <c r="C20" s="583" t="s">
        <v>505</v>
      </c>
      <c r="D20" s="583" t="s">
        <v>506</v>
      </c>
      <c r="E20" s="583">
        <v>89127375805</v>
      </c>
      <c r="F20" s="584">
        <v>4</v>
      </c>
      <c r="G20" s="583" t="s">
        <v>507</v>
      </c>
    </row>
    <row r="21" spans="1:7" s="209" customFormat="1" ht="37.5" x14ac:dyDescent="0.25">
      <c r="A21" s="581">
        <v>17</v>
      </c>
      <c r="B21" s="582" t="s">
        <v>395</v>
      </c>
      <c r="C21" s="583" t="s">
        <v>508</v>
      </c>
      <c r="D21" s="583" t="s">
        <v>509</v>
      </c>
      <c r="E21" s="583">
        <v>89229702200</v>
      </c>
      <c r="F21" s="584">
        <v>4</v>
      </c>
      <c r="G21" s="583" t="s">
        <v>510</v>
      </c>
    </row>
    <row r="22" spans="1:7" s="209" customFormat="1" ht="37.5" x14ac:dyDescent="0.25">
      <c r="A22" s="581">
        <v>18</v>
      </c>
      <c r="B22" s="582" t="s">
        <v>395</v>
      </c>
      <c r="C22" s="583" t="s">
        <v>511</v>
      </c>
      <c r="D22" s="583" t="s">
        <v>4749</v>
      </c>
      <c r="E22" s="583">
        <v>89097215958</v>
      </c>
      <c r="F22" s="584">
        <v>7</v>
      </c>
      <c r="G22" s="583" t="s">
        <v>512</v>
      </c>
    </row>
    <row r="23" spans="1:7" s="209" customFormat="1" ht="56.25" x14ac:dyDescent="0.25">
      <c r="A23" s="581">
        <v>19</v>
      </c>
      <c r="B23" s="582" t="s">
        <v>395</v>
      </c>
      <c r="C23" s="583" t="s">
        <v>513</v>
      </c>
      <c r="D23" s="583" t="s">
        <v>514</v>
      </c>
      <c r="E23" s="583" t="s">
        <v>515</v>
      </c>
      <c r="F23" s="584">
        <v>4</v>
      </c>
      <c r="G23" s="583" t="s">
        <v>516</v>
      </c>
    </row>
    <row r="24" spans="1:7" s="209" customFormat="1" ht="37.5" x14ac:dyDescent="0.25">
      <c r="A24" s="581">
        <v>20</v>
      </c>
      <c r="B24" s="582" t="s">
        <v>395</v>
      </c>
      <c r="C24" s="583" t="s">
        <v>4895</v>
      </c>
      <c r="D24" s="583" t="s">
        <v>517</v>
      </c>
      <c r="E24" s="583" t="s">
        <v>2499</v>
      </c>
      <c r="F24" s="584">
        <v>1</v>
      </c>
      <c r="G24" s="583" t="s">
        <v>518</v>
      </c>
    </row>
    <row r="25" spans="1:7" s="209" customFormat="1" ht="75" x14ac:dyDescent="0.25">
      <c r="A25" s="581">
        <v>21</v>
      </c>
      <c r="B25" s="583" t="s">
        <v>143</v>
      </c>
      <c r="C25" s="583" t="s">
        <v>182</v>
      </c>
      <c r="D25" s="583" t="s">
        <v>3624</v>
      </c>
      <c r="E25" s="588" t="s">
        <v>2554</v>
      </c>
      <c r="F25" s="584">
        <v>9</v>
      </c>
      <c r="G25" s="583" t="s">
        <v>3625</v>
      </c>
    </row>
    <row r="26" spans="1:7" s="209" customFormat="1" ht="93.75" x14ac:dyDescent="0.25">
      <c r="A26" s="581">
        <v>22</v>
      </c>
      <c r="B26" s="583" t="s">
        <v>143</v>
      </c>
      <c r="C26" s="583" t="s">
        <v>3626</v>
      </c>
      <c r="D26" s="588" t="s">
        <v>3627</v>
      </c>
      <c r="E26" s="588" t="s">
        <v>3628</v>
      </c>
      <c r="F26" s="584">
        <v>2</v>
      </c>
      <c r="G26" s="583" t="s">
        <v>3629</v>
      </c>
    </row>
    <row r="27" spans="1:7" s="209" customFormat="1" ht="56.25" x14ac:dyDescent="0.25">
      <c r="A27" s="581">
        <v>23</v>
      </c>
      <c r="B27" s="577" t="s">
        <v>396</v>
      </c>
      <c r="C27" s="577" t="s">
        <v>4189</v>
      </c>
      <c r="D27" s="577" t="s">
        <v>4190</v>
      </c>
      <c r="E27" s="577" t="s">
        <v>519</v>
      </c>
      <c r="F27" s="576">
        <v>16</v>
      </c>
      <c r="G27" s="577" t="s">
        <v>4191</v>
      </c>
    </row>
    <row r="28" spans="1:7" s="209" customFormat="1" ht="37.5" x14ac:dyDescent="0.25">
      <c r="A28" s="581">
        <v>24</v>
      </c>
      <c r="B28" s="577" t="s">
        <v>396</v>
      </c>
      <c r="C28" s="577" t="s">
        <v>520</v>
      </c>
      <c r="D28" s="577" t="s">
        <v>521</v>
      </c>
      <c r="E28" s="577" t="s">
        <v>1827</v>
      </c>
      <c r="F28" s="576">
        <v>6</v>
      </c>
      <c r="G28" s="577" t="s">
        <v>522</v>
      </c>
    </row>
    <row r="29" spans="1:7" s="209" customFormat="1" ht="37.5" x14ac:dyDescent="0.25">
      <c r="A29" s="581">
        <v>25</v>
      </c>
      <c r="B29" s="577" t="s">
        <v>396</v>
      </c>
      <c r="C29" s="577" t="s">
        <v>523</v>
      </c>
      <c r="D29" s="577" t="s">
        <v>524</v>
      </c>
      <c r="E29" s="577">
        <v>89226642833</v>
      </c>
      <c r="F29" s="576">
        <v>7</v>
      </c>
      <c r="G29" s="577" t="s">
        <v>525</v>
      </c>
    </row>
    <row r="30" spans="1:7" s="209" customFormat="1" ht="37.5" x14ac:dyDescent="0.25">
      <c r="A30" s="581">
        <v>26</v>
      </c>
      <c r="B30" s="577" t="s">
        <v>396</v>
      </c>
      <c r="C30" s="577" t="s">
        <v>526</v>
      </c>
      <c r="D30" s="577" t="s">
        <v>527</v>
      </c>
      <c r="E30" s="577" t="s">
        <v>528</v>
      </c>
      <c r="F30" s="576">
        <v>10</v>
      </c>
      <c r="G30" s="577" t="s">
        <v>529</v>
      </c>
    </row>
    <row r="31" spans="1:7" s="209" customFormat="1" ht="37.5" x14ac:dyDescent="0.25">
      <c r="A31" s="581">
        <v>27</v>
      </c>
      <c r="B31" s="577" t="s">
        <v>396</v>
      </c>
      <c r="C31" s="577" t="s">
        <v>530</v>
      </c>
      <c r="D31" s="577" t="s">
        <v>2500</v>
      </c>
      <c r="E31" s="577" t="s">
        <v>531</v>
      </c>
      <c r="F31" s="576">
        <v>10</v>
      </c>
      <c r="G31" s="577" t="s">
        <v>532</v>
      </c>
    </row>
    <row r="32" spans="1:7" s="209" customFormat="1" ht="56.25" x14ac:dyDescent="0.25">
      <c r="A32" s="581">
        <v>28</v>
      </c>
      <c r="B32" s="239" t="s">
        <v>396</v>
      </c>
      <c r="C32" s="239" t="s">
        <v>533</v>
      </c>
      <c r="D32" s="239" t="s">
        <v>534</v>
      </c>
      <c r="E32" s="239" t="s">
        <v>535</v>
      </c>
      <c r="F32" s="576">
        <v>10</v>
      </c>
      <c r="G32" s="239" t="s">
        <v>536</v>
      </c>
    </row>
    <row r="33" spans="1:7" s="209" customFormat="1" ht="37.5" x14ac:dyDescent="0.25">
      <c r="A33" s="581">
        <v>29</v>
      </c>
      <c r="B33" s="577" t="s">
        <v>396</v>
      </c>
      <c r="C33" s="577" t="s">
        <v>537</v>
      </c>
      <c r="D33" s="577" t="s">
        <v>538</v>
      </c>
      <c r="E33" s="577" t="s">
        <v>539</v>
      </c>
      <c r="F33" s="576">
        <v>10</v>
      </c>
      <c r="G33" s="577" t="s">
        <v>540</v>
      </c>
    </row>
    <row r="34" spans="1:7" s="209" customFormat="1" ht="56.25" x14ac:dyDescent="0.25">
      <c r="A34" s="581">
        <v>30</v>
      </c>
      <c r="B34" s="577" t="s">
        <v>396</v>
      </c>
      <c r="C34" s="577" t="s">
        <v>541</v>
      </c>
      <c r="D34" s="577" t="s">
        <v>542</v>
      </c>
      <c r="E34" s="577" t="s">
        <v>543</v>
      </c>
      <c r="F34" s="576">
        <v>6</v>
      </c>
      <c r="G34" s="577" t="s">
        <v>544</v>
      </c>
    </row>
    <row r="35" spans="1:7" s="209" customFormat="1" ht="56.25" x14ac:dyDescent="0.25">
      <c r="A35" s="581">
        <v>31</v>
      </c>
      <c r="B35" s="577" t="s">
        <v>396</v>
      </c>
      <c r="C35" s="577" t="s">
        <v>545</v>
      </c>
      <c r="D35" s="577" t="s">
        <v>3781</v>
      </c>
      <c r="E35" s="577">
        <v>89229536268</v>
      </c>
      <c r="F35" s="576">
        <v>2</v>
      </c>
      <c r="G35" s="577" t="s">
        <v>1118</v>
      </c>
    </row>
    <row r="36" spans="1:7" s="209" customFormat="1" ht="56.25" x14ac:dyDescent="0.25">
      <c r="A36" s="581">
        <v>32</v>
      </c>
      <c r="B36" s="577" t="s">
        <v>396</v>
      </c>
      <c r="C36" s="577" t="s">
        <v>653</v>
      </c>
      <c r="D36" s="577" t="s">
        <v>2017</v>
      </c>
      <c r="E36" s="577">
        <v>89229415099</v>
      </c>
      <c r="F36" s="576">
        <v>4</v>
      </c>
      <c r="G36" s="577" t="s">
        <v>655</v>
      </c>
    </row>
    <row r="37" spans="1:7" s="209" customFormat="1" ht="37.5" x14ac:dyDescent="0.25">
      <c r="A37" s="581">
        <v>33</v>
      </c>
      <c r="B37" s="394" t="s">
        <v>396</v>
      </c>
      <c r="C37" s="394" t="s">
        <v>4798</v>
      </c>
      <c r="D37" s="394" t="s">
        <v>2017</v>
      </c>
      <c r="E37" s="394">
        <v>89195166832</v>
      </c>
      <c r="F37" s="576">
        <v>5</v>
      </c>
      <c r="G37" s="394" t="s">
        <v>4799</v>
      </c>
    </row>
    <row r="38" spans="1:7" s="209" customFormat="1" ht="37.5" x14ac:dyDescent="0.25">
      <c r="A38" s="581">
        <v>34</v>
      </c>
      <c r="B38" s="577" t="s">
        <v>396</v>
      </c>
      <c r="C38" s="577" t="s">
        <v>1441</v>
      </c>
      <c r="D38" s="577" t="s">
        <v>3782</v>
      </c>
      <c r="E38" s="577">
        <v>89229551218</v>
      </c>
      <c r="F38" s="576">
        <v>10</v>
      </c>
      <c r="G38" s="577" t="s">
        <v>1442</v>
      </c>
    </row>
    <row r="39" spans="1:7" s="209" customFormat="1" ht="37.5" x14ac:dyDescent="0.25">
      <c r="A39" s="581">
        <v>35</v>
      </c>
      <c r="B39" s="577" t="s">
        <v>396</v>
      </c>
      <c r="C39" s="577" t="s">
        <v>1443</v>
      </c>
      <c r="D39" s="577" t="s">
        <v>1855</v>
      </c>
      <c r="E39" s="577" t="s">
        <v>1444</v>
      </c>
      <c r="F39" s="576">
        <v>4</v>
      </c>
      <c r="G39" s="577" t="s">
        <v>1445</v>
      </c>
    </row>
    <row r="40" spans="1:7" s="209" customFormat="1" ht="93.75" x14ac:dyDescent="0.25">
      <c r="A40" s="581">
        <v>36</v>
      </c>
      <c r="B40" s="577" t="s">
        <v>396</v>
      </c>
      <c r="C40" s="394" t="s">
        <v>4192</v>
      </c>
      <c r="D40" s="394" t="s">
        <v>4194</v>
      </c>
      <c r="E40" s="394" t="s">
        <v>519</v>
      </c>
      <c r="F40" s="428">
        <v>2</v>
      </c>
      <c r="G40" s="394" t="s">
        <v>4193</v>
      </c>
    </row>
    <row r="41" spans="1:7" s="209" customFormat="1" ht="56.25" x14ac:dyDescent="0.25">
      <c r="A41" s="581">
        <v>37</v>
      </c>
      <c r="B41" s="589" t="s">
        <v>397</v>
      </c>
      <c r="C41" s="589" t="s">
        <v>549</v>
      </c>
      <c r="D41" s="590" t="s">
        <v>550</v>
      </c>
      <c r="E41" s="589">
        <v>89628954013</v>
      </c>
      <c r="F41" s="591">
        <v>6</v>
      </c>
      <c r="G41" s="589" t="s">
        <v>551</v>
      </c>
    </row>
    <row r="42" spans="1:7" s="209" customFormat="1" ht="56.25" x14ac:dyDescent="0.25">
      <c r="A42" s="581">
        <v>38</v>
      </c>
      <c r="B42" s="589" t="s">
        <v>397</v>
      </c>
      <c r="C42" s="589" t="s">
        <v>552</v>
      </c>
      <c r="D42" s="590" t="s">
        <v>553</v>
      </c>
      <c r="E42" s="589">
        <v>89127245690</v>
      </c>
      <c r="F42" s="591">
        <v>4</v>
      </c>
      <c r="G42" s="589" t="s">
        <v>4881</v>
      </c>
    </row>
    <row r="43" spans="1:7" s="209" customFormat="1" ht="56.25" x14ac:dyDescent="0.25">
      <c r="A43" s="581">
        <v>39</v>
      </c>
      <c r="B43" s="592" t="s">
        <v>397</v>
      </c>
      <c r="C43" s="592" t="s">
        <v>4882</v>
      </c>
      <c r="D43" s="593" t="s">
        <v>3630</v>
      </c>
      <c r="E43" s="592">
        <v>89226658137</v>
      </c>
      <c r="F43" s="594">
        <v>1</v>
      </c>
      <c r="G43" s="592" t="s">
        <v>4883</v>
      </c>
    </row>
    <row r="44" spans="1:7" s="209" customFormat="1" ht="37.5" x14ac:dyDescent="0.25">
      <c r="A44" s="581">
        <v>40</v>
      </c>
      <c r="B44" s="589" t="s">
        <v>397</v>
      </c>
      <c r="C44" s="589" t="s">
        <v>4195</v>
      </c>
      <c r="D44" s="590" t="s">
        <v>554</v>
      </c>
      <c r="E44" s="589" t="s">
        <v>1856</v>
      </c>
      <c r="F44" s="591">
        <v>11</v>
      </c>
      <c r="G44" s="589" t="s">
        <v>4196</v>
      </c>
    </row>
    <row r="45" spans="1:7" s="209" customFormat="1" ht="56.25" x14ac:dyDescent="0.25">
      <c r="A45" s="581">
        <v>41</v>
      </c>
      <c r="B45" s="589" t="s">
        <v>397</v>
      </c>
      <c r="C45" s="589" t="s">
        <v>3631</v>
      </c>
      <c r="D45" s="590" t="s">
        <v>555</v>
      </c>
      <c r="E45" s="593">
        <v>89229228009</v>
      </c>
      <c r="F45" s="595">
        <v>2</v>
      </c>
      <c r="G45" s="593" t="s">
        <v>4884</v>
      </c>
    </row>
    <row r="46" spans="1:7" s="209" customFormat="1" ht="56.25" x14ac:dyDescent="0.25">
      <c r="A46" s="581">
        <v>42</v>
      </c>
      <c r="B46" s="589" t="s">
        <v>397</v>
      </c>
      <c r="C46" s="589" t="s">
        <v>556</v>
      </c>
      <c r="D46" s="590" t="s">
        <v>557</v>
      </c>
      <c r="E46" s="590">
        <v>89229405424</v>
      </c>
      <c r="F46" s="591">
        <v>6</v>
      </c>
      <c r="G46" s="589" t="s">
        <v>4885</v>
      </c>
    </row>
    <row r="47" spans="1:7" s="209" customFormat="1" ht="37.5" x14ac:dyDescent="0.25">
      <c r="A47" s="581">
        <v>43</v>
      </c>
      <c r="B47" s="589" t="s">
        <v>397</v>
      </c>
      <c r="C47" s="589" t="s">
        <v>4894</v>
      </c>
      <c r="D47" s="590" t="s">
        <v>558</v>
      </c>
      <c r="E47" s="589">
        <v>89229087192</v>
      </c>
      <c r="F47" s="591">
        <v>4</v>
      </c>
      <c r="G47" s="589" t="s">
        <v>4893</v>
      </c>
    </row>
    <row r="48" spans="1:7" s="209" customFormat="1" ht="37.5" x14ac:dyDescent="0.25">
      <c r="A48" s="581">
        <v>44</v>
      </c>
      <c r="B48" s="589" t="s">
        <v>397</v>
      </c>
      <c r="C48" s="592" t="s">
        <v>1457</v>
      </c>
      <c r="D48" s="590" t="s">
        <v>558</v>
      </c>
      <c r="E48" s="592">
        <v>89097174140</v>
      </c>
      <c r="F48" s="594">
        <v>4</v>
      </c>
      <c r="G48" s="592" t="s">
        <v>4892</v>
      </c>
    </row>
    <row r="49" spans="1:7" s="209" customFormat="1" ht="37.5" x14ac:dyDescent="0.25">
      <c r="A49" s="581">
        <v>45</v>
      </c>
      <c r="B49" s="589" t="s">
        <v>397</v>
      </c>
      <c r="C49" s="589" t="s">
        <v>3632</v>
      </c>
      <c r="D49" s="590" t="s">
        <v>560</v>
      </c>
      <c r="E49" s="589">
        <v>8912732923</v>
      </c>
      <c r="F49" s="591">
        <v>7</v>
      </c>
      <c r="G49" s="589" t="s">
        <v>3633</v>
      </c>
    </row>
    <row r="50" spans="1:7" s="209" customFormat="1" ht="56.25" x14ac:dyDescent="0.25">
      <c r="A50" s="581">
        <v>46</v>
      </c>
      <c r="B50" s="589" t="s">
        <v>397</v>
      </c>
      <c r="C50" s="589" t="s">
        <v>4197</v>
      </c>
      <c r="D50" s="590" t="s">
        <v>1857</v>
      </c>
      <c r="E50" s="589">
        <v>89127063047</v>
      </c>
      <c r="F50" s="591">
        <v>1</v>
      </c>
      <c r="G50" s="589" t="s">
        <v>4198</v>
      </c>
    </row>
    <row r="51" spans="1:7" s="209" customFormat="1" ht="37.5" x14ac:dyDescent="0.25">
      <c r="A51" s="581">
        <v>47</v>
      </c>
      <c r="B51" s="589" t="s">
        <v>397</v>
      </c>
      <c r="C51" s="589" t="s">
        <v>561</v>
      </c>
      <c r="D51" s="590" t="s">
        <v>4886</v>
      </c>
      <c r="E51" s="589">
        <v>89628951093</v>
      </c>
      <c r="F51" s="591">
        <v>6</v>
      </c>
      <c r="G51" s="589" t="s">
        <v>562</v>
      </c>
    </row>
    <row r="52" spans="1:7" s="209" customFormat="1" ht="37.5" x14ac:dyDescent="0.25">
      <c r="A52" s="581">
        <v>48</v>
      </c>
      <c r="B52" s="589" t="s">
        <v>397</v>
      </c>
      <c r="C52" s="589" t="s">
        <v>561</v>
      </c>
      <c r="D52" s="590" t="s">
        <v>4887</v>
      </c>
      <c r="E52" s="589">
        <v>89628951093</v>
      </c>
      <c r="F52" s="591">
        <v>6</v>
      </c>
      <c r="G52" s="589" t="s">
        <v>4888</v>
      </c>
    </row>
    <row r="53" spans="1:7" s="209" customFormat="1" ht="56.25" x14ac:dyDescent="0.25">
      <c r="A53" s="581">
        <v>49</v>
      </c>
      <c r="B53" s="589" t="s">
        <v>397</v>
      </c>
      <c r="C53" s="589" t="s">
        <v>564</v>
      </c>
      <c r="D53" s="590" t="s">
        <v>565</v>
      </c>
      <c r="E53" s="589">
        <v>89634347657</v>
      </c>
      <c r="F53" s="591">
        <v>5</v>
      </c>
      <c r="G53" s="589" t="s">
        <v>566</v>
      </c>
    </row>
    <row r="54" spans="1:7" s="209" customFormat="1" ht="37.5" x14ac:dyDescent="0.25">
      <c r="A54" s="581">
        <v>50</v>
      </c>
      <c r="B54" s="589" t="s">
        <v>397</v>
      </c>
      <c r="C54" s="593" t="s">
        <v>684</v>
      </c>
      <c r="D54" s="593" t="s">
        <v>3634</v>
      </c>
      <c r="E54" s="593">
        <v>89128261107</v>
      </c>
      <c r="F54" s="595">
        <v>2</v>
      </c>
      <c r="G54" s="593" t="s">
        <v>3635</v>
      </c>
    </row>
    <row r="55" spans="1:7" s="209" customFormat="1" ht="37.5" x14ac:dyDescent="0.25">
      <c r="A55" s="581">
        <v>51</v>
      </c>
      <c r="B55" s="589" t="s">
        <v>397</v>
      </c>
      <c r="C55" s="589" t="s">
        <v>561</v>
      </c>
      <c r="D55" s="590" t="s">
        <v>4889</v>
      </c>
      <c r="E55" s="589">
        <v>89628951093</v>
      </c>
      <c r="F55" s="591">
        <v>6</v>
      </c>
      <c r="G55" s="589" t="s">
        <v>562</v>
      </c>
    </row>
    <row r="56" spans="1:7" s="209" customFormat="1" ht="75" x14ac:dyDescent="0.25">
      <c r="A56" s="581">
        <v>52</v>
      </c>
      <c r="B56" s="589" t="s">
        <v>397</v>
      </c>
      <c r="C56" s="589" t="s">
        <v>4199</v>
      </c>
      <c r="D56" s="590" t="s">
        <v>4802</v>
      </c>
      <c r="E56" s="589">
        <v>89128289666</v>
      </c>
      <c r="F56" s="591">
        <v>5</v>
      </c>
      <c r="G56" s="589" t="s">
        <v>4200</v>
      </c>
    </row>
    <row r="57" spans="1:7" s="209" customFormat="1" ht="37.5" x14ac:dyDescent="0.25">
      <c r="A57" s="581">
        <v>53</v>
      </c>
      <c r="B57" s="589" t="s">
        <v>397</v>
      </c>
      <c r="C57" s="589" t="s">
        <v>568</v>
      </c>
      <c r="D57" s="590" t="s">
        <v>569</v>
      </c>
      <c r="E57" s="589">
        <v>89127065011</v>
      </c>
      <c r="F57" s="591">
        <v>6</v>
      </c>
      <c r="G57" s="589" t="s">
        <v>4890</v>
      </c>
    </row>
    <row r="58" spans="1:7" s="209" customFormat="1" ht="37.5" x14ac:dyDescent="0.25">
      <c r="A58" s="581">
        <v>54</v>
      </c>
      <c r="B58" s="589" t="s">
        <v>397</v>
      </c>
      <c r="C58" s="589" t="s">
        <v>3636</v>
      </c>
      <c r="D58" s="590" t="s">
        <v>570</v>
      </c>
      <c r="E58" s="589">
        <v>89292907419</v>
      </c>
      <c r="F58" s="591">
        <v>5</v>
      </c>
      <c r="G58" s="589" t="s">
        <v>4201</v>
      </c>
    </row>
    <row r="59" spans="1:7" s="209" customFormat="1" ht="37.5" x14ac:dyDescent="0.25">
      <c r="A59" s="581">
        <v>55</v>
      </c>
      <c r="B59" s="589" t="s">
        <v>397</v>
      </c>
      <c r="C59" s="589" t="s">
        <v>571</v>
      </c>
      <c r="D59" s="590" t="s">
        <v>3783</v>
      </c>
      <c r="E59" s="589">
        <v>89536937004</v>
      </c>
      <c r="F59" s="591">
        <v>6</v>
      </c>
      <c r="G59" s="589" t="s">
        <v>572</v>
      </c>
    </row>
    <row r="60" spans="1:7" s="209" customFormat="1" ht="37.5" x14ac:dyDescent="0.25">
      <c r="A60" s="581">
        <v>56</v>
      </c>
      <c r="B60" s="589" t="s">
        <v>397</v>
      </c>
      <c r="C60" s="589" t="s">
        <v>573</v>
      </c>
      <c r="D60" s="590" t="s">
        <v>3784</v>
      </c>
      <c r="E60" s="589">
        <v>89229247815</v>
      </c>
      <c r="F60" s="591">
        <v>4</v>
      </c>
      <c r="G60" s="589" t="s">
        <v>1858</v>
      </c>
    </row>
    <row r="61" spans="1:7" s="209" customFormat="1" ht="93.75" x14ac:dyDescent="0.25">
      <c r="A61" s="581">
        <v>57</v>
      </c>
      <c r="B61" s="589" t="s">
        <v>397</v>
      </c>
      <c r="C61" s="593" t="s">
        <v>3637</v>
      </c>
      <c r="D61" s="593" t="s">
        <v>3646</v>
      </c>
      <c r="E61" s="593">
        <v>89128288556</v>
      </c>
      <c r="F61" s="595">
        <v>3</v>
      </c>
      <c r="G61" s="589" t="s">
        <v>1116</v>
      </c>
    </row>
    <row r="62" spans="1:7" s="209" customFormat="1" ht="75" x14ac:dyDescent="0.25">
      <c r="A62" s="581">
        <v>58</v>
      </c>
      <c r="B62" s="589" t="s">
        <v>397</v>
      </c>
      <c r="C62" s="589" t="s">
        <v>255</v>
      </c>
      <c r="D62" s="589" t="s">
        <v>184</v>
      </c>
      <c r="E62" s="589">
        <v>89128288416</v>
      </c>
      <c r="F62" s="591">
        <v>21</v>
      </c>
      <c r="G62" s="589" t="s">
        <v>1116</v>
      </c>
    </row>
    <row r="63" spans="1:7" s="209" customFormat="1" ht="75" x14ac:dyDescent="0.25">
      <c r="A63" s="581">
        <v>59</v>
      </c>
      <c r="B63" s="589" t="s">
        <v>397</v>
      </c>
      <c r="C63" s="589" t="s">
        <v>574</v>
      </c>
      <c r="D63" s="589" t="s">
        <v>1127</v>
      </c>
      <c r="E63" s="589">
        <v>89226628417</v>
      </c>
      <c r="F63" s="591">
        <v>9</v>
      </c>
      <c r="G63" s="589" t="s">
        <v>1116</v>
      </c>
    </row>
    <row r="64" spans="1:7" s="209" customFormat="1" ht="75" x14ac:dyDescent="0.25">
      <c r="A64" s="581">
        <v>60</v>
      </c>
      <c r="B64" s="589" t="s">
        <v>397</v>
      </c>
      <c r="C64" s="589" t="s">
        <v>4891</v>
      </c>
      <c r="D64" s="589" t="s">
        <v>486</v>
      </c>
      <c r="E64" s="589">
        <v>89229144395</v>
      </c>
      <c r="F64" s="591">
        <v>1</v>
      </c>
      <c r="G64" s="589" t="s">
        <v>1116</v>
      </c>
    </row>
    <row r="65" spans="1:7" s="209" customFormat="1" ht="75" x14ac:dyDescent="0.25">
      <c r="A65" s="581">
        <v>61</v>
      </c>
      <c r="B65" s="589" t="s">
        <v>397</v>
      </c>
      <c r="C65" s="589" t="s">
        <v>575</v>
      </c>
      <c r="D65" s="589" t="s">
        <v>486</v>
      </c>
      <c r="E65" s="589">
        <v>89128285055</v>
      </c>
      <c r="F65" s="591">
        <v>6</v>
      </c>
      <c r="G65" s="589" t="s">
        <v>1116</v>
      </c>
    </row>
    <row r="66" spans="1:7" s="209" customFormat="1" ht="75" x14ac:dyDescent="0.25">
      <c r="A66" s="581">
        <v>62</v>
      </c>
      <c r="B66" s="589" t="s">
        <v>397</v>
      </c>
      <c r="C66" s="589" t="s">
        <v>576</v>
      </c>
      <c r="D66" s="589" t="s">
        <v>486</v>
      </c>
      <c r="E66" s="589">
        <v>89127281367</v>
      </c>
      <c r="F66" s="591">
        <v>25</v>
      </c>
      <c r="G66" s="589" t="s">
        <v>1116</v>
      </c>
    </row>
    <row r="67" spans="1:7" s="209" customFormat="1" ht="75" x14ac:dyDescent="0.25">
      <c r="A67" s="581">
        <v>63</v>
      </c>
      <c r="B67" s="589" t="s">
        <v>397</v>
      </c>
      <c r="C67" s="589" t="s">
        <v>567</v>
      </c>
      <c r="D67" s="589" t="s">
        <v>486</v>
      </c>
      <c r="E67" s="589" t="s">
        <v>1859</v>
      </c>
      <c r="F67" s="591">
        <v>13</v>
      </c>
      <c r="G67" s="589" t="s">
        <v>1116</v>
      </c>
    </row>
    <row r="68" spans="1:7" s="209" customFormat="1" ht="75" x14ac:dyDescent="0.25">
      <c r="A68" s="581">
        <v>64</v>
      </c>
      <c r="B68" s="589" t="s">
        <v>397</v>
      </c>
      <c r="C68" s="589" t="s">
        <v>577</v>
      </c>
      <c r="D68" s="589" t="s">
        <v>486</v>
      </c>
      <c r="E68" s="589">
        <v>89128285043</v>
      </c>
      <c r="F68" s="591">
        <v>26</v>
      </c>
      <c r="G68" s="589" t="s">
        <v>1116</v>
      </c>
    </row>
    <row r="69" spans="1:7" s="209" customFormat="1" ht="75" x14ac:dyDescent="0.25">
      <c r="A69" s="581">
        <v>65</v>
      </c>
      <c r="B69" s="577" t="s">
        <v>398</v>
      </c>
      <c r="C69" s="577" t="s">
        <v>578</v>
      </c>
      <c r="D69" s="577" t="s">
        <v>486</v>
      </c>
      <c r="E69" s="582" t="s">
        <v>4878</v>
      </c>
      <c r="F69" s="596">
        <v>9</v>
      </c>
      <c r="G69" s="577" t="s">
        <v>1117</v>
      </c>
    </row>
    <row r="70" spans="1:7" s="209" customFormat="1" ht="75" x14ac:dyDescent="0.25">
      <c r="A70" s="581">
        <v>66</v>
      </c>
      <c r="B70" s="239" t="s">
        <v>398</v>
      </c>
      <c r="C70" s="239" t="s">
        <v>579</v>
      </c>
      <c r="D70" s="239" t="s">
        <v>486</v>
      </c>
      <c r="E70" s="582">
        <v>89123302400</v>
      </c>
      <c r="F70" s="596">
        <v>9</v>
      </c>
      <c r="G70" s="239" t="s">
        <v>1117</v>
      </c>
    </row>
    <row r="71" spans="1:7" s="209" customFormat="1" ht="75" x14ac:dyDescent="0.25">
      <c r="A71" s="581">
        <v>67</v>
      </c>
      <c r="B71" s="577" t="s">
        <v>398</v>
      </c>
      <c r="C71" s="577" t="s">
        <v>580</v>
      </c>
      <c r="D71" s="577" t="s">
        <v>4204</v>
      </c>
      <c r="E71" s="582">
        <v>89127024367</v>
      </c>
      <c r="F71" s="596">
        <v>9</v>
      </c>
      <c r="G71" s="577" t="s">
        <v>1117</v>
      </c>
    </row>
    <row r="72" spans="1:7" s="209" customFormat="1" ht="75" x14ac:dyDescent="0.25">
      <c r="A72" s="581">
        <v>68</v>
      </c>
      <c r="B72" s="577" t="s">
        <v>398</v>
      </c>
      <c r="C72" s="588" t="s">
        <v>3638</v>
      </c>
      <c r="D72" s="577" t="s">
        <v>486</v>
      </c>
      <c r="E72" s="583">
        <v>89823868542</v>
      </c>
      <c r="F72" s="584">
        <v>9</v>
      </c>
      <c r="G72" s="577" t="s">
        <v>1117</v>
      </c>
    </row>
    <row r="73" spans="1:7" s="209" customFormat="1" ht="93.75" x14ac:dyDescent="0.25">
      <c r="A73" s="581">
        <v>69</v>
      </c>
      <c r="B73" s="577" t="s">
        <v>398</v>
      </c>
      <c r="C73" s="577" t="s">
        <v>4203</v>
      </c>
      <c r="D73" s="577" t="s">
        <v>581</v>
      </c>
      <c r="E73" s="582" t="s">
        <v>4879</v>
      </c>
      <c r="F73" s="596">
        <v>9</v>
      </c>
      <c r="G73" s="577" t="s">
        <v>1117</v>
      </c>
    </row>
    <row r="74" spans="1:7" s="209" customFormat="1" ht="93.75" x14ac:dyDescent="0.25">
      <c r="A74" s="581">
        <v>70</v>
      </c>
      <c r="B74" s="577" t="s">
        <v>398</v>
      </c>
      <c r="C74" s="577" t="s">
        <v>582</v>
      </c>
      <c r="D74" s="577" t="s">
        <v>583</v>
      </c>
      <c r="E74" s="582" t="s">
        <v>2501</v>
      </c>
      <c r="F74" s="596">
        <v>7</v>
      </c>
      <c r="G74" s="577" t="s">
        <v>1117</v>
      </c>
    </row>
    <row r="75" spans="1:7" s="209" customFormat="1" ht="37.5" x14ac:dyDescent="0.25">
      <c r="A75" s="581">
        <v>71</v>
      </c>
      <c r="B75" s="577" t="s">
        <v>398</v>
      </c>
      <c r="C75" s="577" t="s">
        <v>584</v>
      </c>
      <c r="D75" s="577" t="s">
        <v>486</v>
      </c>
      <c r="E75" s="582" t="s">
        <v>4880</v>
      </c>
      <c r="F75" s="596">
        <v>7</v>
      </c>
      <c r="G75" s="577" t="s">
        <v>1860</v>
      </c>
    </row>
    <row r="76" spans="1:7" s="209" customFormat="1" ht="75" x14ac:dyDescent="0.25">
      <c r="A76" s="581">
        <v>72</v>
      </c>
      <c r="B76" s="582" t="s">
        <v>398</v>
      </c>
      <c r="C76" s="582" t="s">
        <v>4202</v>
      </c>
      <c r="D76" s="582" t="s">
        <v>486</v>
      </c>
      <c r="E76" s="597">
        <v>89123627860</v>
      </c>
      <c r="F76" s="596">
        <v>7</v>
      </c>
      <c r="G76" s="582" t="s">
        <v>1116</v>
      </c>
    </row>
    <row r="77" spans="1:7" s="209" customFormat="1" ht="75" x14ac:dyDescent="0.25">
      <c r="A77" s="581">
        <v>73</v>
      </c>
      <c r="B77" s="582" t="s">
        <v>399</v>
      </c>
      <c r="C77" s="582" t="s">
        <v>585</v>
      </c>
      <c r="D77" s="582" t="s">
        <v>4896</v>
      </c>
      <c r="E77" s="597" t="s">
        <v>4897</v>
      </c>
      <c r="F77" s="596">
        <v>16</v>
      </c>
      <c r="G77" s="582" t="s">
        <v>1116</v>
      </c>
    </row>
    <row r="78" spans="1:7" s="209" customFormat="1" ht="75" x14ac:dyDescent="0.25">
      <c r="A78" s="581">
        <v>74</v>
      </c>
      <c r="B78" s="582" t="s">
        <v>399</v>
      </c>
      <c r="C78" s="582" t="s">
        <v>586</v>
      </c>
      <c r="D78" s="582" t="s">
        <v>486</v>
      </c>
      <c r="E78" s="597" t="s">
        <v>2502</v>
      </c>
      <c r="F78" s="596">
        <v>8</v>
      </c>
      <c r="G78" s="582" t="s">
        <v>1116</v>
      </c>
    </row>
    <row r="79" spans="1:7" s="209" customFormat="1" ht="75" x14ac:dyDescent="0.25">
      <c r="A79" s="581">
        <v>75</v>
      </c>
      <c r="B79" s="582" t="s">
        <v>399</v>
      </c>
      <c r="C79" s="582" t="s">
        <v>1186</v>
      </c>
      <c r="D79" s="582" t="s">
        <v>486</v>
      </c>
      <c r="E79" s="597">
        <v>89123614141</v>
      </c>
      <c r="F79" s="596">
        <v>8</v>
      </c>
      <c r="G79" s="582" t="s">
        <v>1116</v>
      </c>
    </row>
    <row r="80" spans="1:7" s="209" customFormat="1" ht="75" x14ac:dyDescent="0.25">
      <c r="A80" s="581">
        <v>76</v>
      </c>
      <c r="B80" s="582" t="s">
        <v>399</v>
      </c>
      <c r="C80" s="582" t="s">
        <v>587</v>
      </c>
      <c r="D80" s="582" t="s">
        <v>486</v>
      </c>
      <c r="E80" s="597" t="s">
        <v>2503</v>
      </c>
      <c r="F80" s="596">
        <v>9</v>
      </c>
      <c r="G80" s="582" t="s">
        <v>1116</v>
      </c>
    </row>
    <row r="81" spans="1:7" s="209" customFormat="1" ht="75" x14ac:dyDescent="0.25">
      <c r="A81" s="581">
        <v>77</v>
      </c>
      <c r="B81" s="582" t="s">
        <v>399</v>
      </c>
      <c r="C81" s="582" t="s">
        <v>588</v>
      </c>
      <c r="D81" s="582" t="s">
        <v>486</v>
      </c>
      <c r="E81" s="597">
        <v>89229475414</v>
      </c>
      <c r="F81" s="596">
        <v>8</v>
      </c>
      <c r="G81" s="582" t="s">
        <v>1116</v>
      </c>
    </row>
    <row r="82" spans="1:7" s="209" customFormat="1" ht="75" x14ac:dyDescent="0.25">
      <c r="A82" s="581">
        <v>78</v>
      </c>
      <c r="B82" s="582" t="s">
        <v>399</v>
      </c>
      <c r="C82" s="582" t="s">
        <v>1350</v>
      </c>
      <c r="D82" s="582" t="s">
        <v>486</v>
      </c>
      <c r="E82" s="597" t="s">
        <v>3046</v>
      </c>
      <c r="F82" s="596">
        <v>6</v>
      </c>
      <c r="G82" s="582" t="s">
        <v>1116</v>
      </c>
    </row>
    <row r="83" spans="1:7" s="209" customFormat="1" ht="56.25" x14ac:dyDescent="0.25">
      <c r="A83" s="581">
        <v>79</v>
      </c>
      <c r="B83" s="582" t="s">
        <v>399</v>
      </c>
      <c r="C83" s="582" t="s">
        <v>4898</v>
      </c>
      <c r="D83" s="582" t="s">
        <v>486</v>
      </c>
      <c r="E83" s="582">
        <v>89229091726</v>
      </c>
      <c r="F83" s="596">
        <v>23</v>
      </c>
      <c r="G83" s="582" t="s">
        <v>4899</v>
      </c>
    </row>
    <row r="84" spans="1:7" s="209" customFormat="1" ht="56.25" x14ac:dyDescent="0.25">
      <c r="A84" s="581">
        <v>80</v>
      </c>
      <c r="B84" s="582" t="s">
        <v>399</v>
      </c>
      <c r="C84" s="582" t="s">
        <v>4900</v>
      </c>
      <c r="D84" s="582" t="s">
        <v>486</v>
      </c>
      <c r="E84" s="582">
        <v>89823861715</v>
      </c>
      <c r="F84" s="596">
        <v>25</v>
      </c>
      <c r="G84" s="582" t="s">
        <v>4901</v>
      </c>
    </row>
    <row r="85" spans="1:7" s="209" customFormat="1" ht="37.5" x14ac:dyDescent="0.25">
      <c r="A85" s="581">
        <v>81</v>
      </c>
      <c r="B85" s="582" t="s">
        <v>399</v>
      </c>
      <c r="C85" s="582" t="s">
        <v>589</v>
      </c>
      <c r="D85" s="582" t="s">
        <v>590</v>
      </c>
      <c r="E85" s="582" t="s">
        <v>2504</v>
      </c>
      <c r="F85" s="596">
        <v>5</v>
      </c>
      <c r="G85" s="582" t="s">
        <v>4902</v>
      </c>
    </row>
    <row r="86" spans="1:7" s="209" customFormat="1" ht="37.5" x14ac:dyDescent="0.25">
      <c r="A86" s="581">
        <v>82</v>
      </c>
      <c r="B86" s="582" t="s">
        <v>399</v>
      </c>
      <c r="C86" s="582" t="s">
        <v>592</v>
      </c>
      <c r="D86" s="582" t="s">
        <v>3785</v>
      </c>
      <c r="E86" s="582">
        <v>89229223126</v>
      </c>
      <c r="F86" s="596">
        <v>10</v>
      </c>
      <c r="G86" s="582" t="s">
        <v>4903</v>
      </c>
    </row>
    <row r="87" spans="1:7" s="209" customFormat="1" ht="37.5" x14ac:dyDescent="0.25">
      <c r="A87" s="581">
        <v>83</v>
      </c>
      <c r="B87" s="582" t="s">
        <v>399</v>
      </c>
      <c r="C87" s="582" t="s">
        <v>3639</v>
      </c>
      <c r="D87" s="582" t="s">
        <v>593</v>
      </c>
      <c r="E87" s="582" t="s">
        <v>1351</v>
      </c>
      <c r="F87" s="596">
        <v>7</v>
      </c>
      <c r="G87" s="582" t="s">
        <v>3642</v>
      </c>
    </row>
    <row r="88" spans="1:7" s="209" customFormat="1" ht="56.25" x14ac:dyDescent="0.25">
      <c r="A88" s="581">
        <v>84</v>
      </c>
      <c r="B88" s="582" t="s">
        <v>399</v>
      </c>
      <c r="C88" s="582" t="s">
        <v>4904</v>
      </c>
      <c r="D88" s="582" t="s">
        <v>4905</v>
      </c>
      <c r="E88" s="582">
        <v>89229278295</v>
      </c>
      <c r="F88" s="596">
        <v>7</v>
      </c>
      <c r="G88" s="582" t="s">
        <v>4906</v>
      </c>
    </row>
    <row r="89" spans="1:7" s="209" customFormat="1" ht="37.5" x14ac:dyDescent="0.25">
      <c r="A89" s="581">
        <v>85</v>
      </c>
      <c r="B89" s="582" t="s">
        <v>399</v>
      </c>
      <c r="C89" s="582" t="s">
        <v>4907</v>
      </c>
      <c r="D89" s="582" t="s">
        <v>4908</v>
      </c>
      <c r="E89" s="582">
        <v>89229012292</v>
      </c>
      <c r="F89" s="596">
        <v>3</v>
      </c>
      <c r="G89" s="582" t="s">
        <v>4909</v>
      </c>
    </row>
    <row r="90" spans="1:7" s="209" customFormat="1" ht="37.5" x14ac:dyDescent="0.25">
      <c r="A90" s="581">
        <v>86</v>
      </c>
      <c r="B90" s="582" t="s">
        <v>399</v>
      </c>
      <c r="C90" s="582" t="s">
        <v>594</v>
      </c>
      <c r="D90" s="582" t="s">
        <v>1861</v>
      </c>
      <c r="E90" s="582" t="s">
        <v>4910</v>
      </c>
      <c r="F90" s="596">
        <v>2</v>
      </c>
      <c r="G90" s="582" t="s">
        <v>1119</v>
      </c>
    </row>
    <row r="91" spans="1:7" s="209" customFormat="1" ht="56.25" x14ac:dyDescent="0.25">
      <c r="A91" s="581">
        <v>87</v>
      </c>
      <c r="B91" s="582" t="s">
        <v>399</v>
      </c>
      <c r="C91" s="582" t="s">
        <v>595</v>
      </c>
      <c r="D91" s="582" t="s">
        <v>1862</v>
      </c>
      <c r="E91" s="582" t="s">
        <v>1863</v>
      </c>
      <c r="F91" s="596">
        <v>5</v>
      </c>
      <c r="G91" s="582" t="s">
        <v>4911</v>
      </c>
    </row>
    <row r="92" spans="1:7" s="209" customFormat="1" ht="37.5" x14ac:dyDescent="0.25">
      <c r="A92" s="581">
        <v>88</v>
      </c>
      <c r="B92" s="582" t="s">
        <v>399</v>
      </c>
      <c r="C92" s="582" t="s">
        <v>4912</v>
      </c>
      <c r="D92" s="582" t="s">
        <v>4913</v>
      </c>
      <c r="E92" s="582">
        <v>89123359396</v>
      </c>
      <c r="F92" s="596">
        <v>1</v>
      </c>
      <c r="G92" s="582" t="s">
        <v>4914</v>
      </c>
    </row>
    <row r="93" spans="1:7" s="209" customFormat="1" ht="37.5" x14ac:dyDescent="0.25">
      <c r="A93" s="581">
        <v>89</v>
      </c>
      <c r="B93" s="582" t="s">
        <v>399</v>
      </c>
      <c r="C93" s="582" t="s">
        <v>596</v>
      </c>
      <c r="D93" s="582" t="s">
        <v>1864</v>
      </c>
      <c r="E93" s="582">
        <v>89531308273</v>
      </c>
      <c r="F93" s="596">
        <v>6</v>
      </c>
      <c r="G93" s="582" t="s">
        <v>4915</v>
      </c>
    </row>
    <row r="94" spans="1:7" s="209" customFormat="1" ht="37.5" x14ac:dyDescent="0.25">
      <c r="A94" s="581">
        <v>90</v>
      </c>
      <c r="B94" s="582" t="s">
        <v>399</v>
      </c>
      <c r="C94" s="582" t="s">
        <v>3639</v>
      </c>
      <c r="D94" s="582" t="s">
        <v>3640</v>
      </c>
      <c r="E94" s="582" t="s">
        <v>3641</v>
      </c>
      <c r="F94" s="596">
        <v>3</v>
      </c>
      <c r="G94" s="582" t="s">
        <v>3642</v>
      </c>
    </row>
    <row r="95" spans="1:7" s="209" customFormat="1" ht="56.25" x14ac:dyDescent="0.25">
      <c r="A95" s="581">
        <v>91</v>
      </c>
      <c r="B95" s="582" t="s">
        <v>399</v>
      </c>
      <c r="C95" s="582" t="s">
        <v>597</v>
      </c>
      <c r="D95" s="582" t="s">
        <v>1865</v>
      </c>
      <c r="E95" s="582" t="s">
        <v>4916</v>
      </c>
      <c r="F95" s="596">
        <v>7</v>
      </c>
      <c r="G95" s="582" t="s">
        <v>4917</v>
      </c>
    </row>
    <row r="96" spans="1:7" s="209" customFormat="1" ht="37.5" x14ac:dyDescent="0.25">
      <c r="A96" s="581">
        <v>92</v>
      </c>
      <c r="B96" s="582" t="s">
        <v>399</v>
      </c>
      <c r="C96" s="582" t="s">
        <v>598</v>
      </c>
      <c r="D96" s="582" t="s">
        <v>3643</v>
      </c>
      <c r="E96" s="582" t="s">
        <v>1352</v>
      </c>
      <c r="F96" s="596">
        <v>3</v>
      </c>
      <c r="G96" s="582" t="s">
        <v>4918</v>
      </c>
    </row>
    <row r="97" spans="1:7" s="209" customFormat="1" ht="37.5" x14ac:dyDescent="0.25">
      <c r="A97" s="581">
        <v>93</v>
      </c>
      <c r="B97" s="586" t="s">
        <v>399</v>
      </c>
      <c r="C97" s="586" t="s">
        <v>599</v>
      </c>
      <c r="D97" s="586" t="s">
        <v>1866</v>
      </c>
      <c r="E97" s="586" t="s">
        <v>2505</v>
      </c>
      <c r="F97" s="587">
        <v>5</v>
      </c>
      <c r="G97" s="586" t="s">
        <v>4919</v>
      </c>
    </row>
    <row r="98" spans="1:7" s="209" customFormat="1" ht="37.5" x14ac:dyDescent="0.25">
      <c r="A98" s="581">
        <v>94</v>
      </c>
      <c r="B98" s="582" t="s">
        <v>399</v>
      </c>
      <c r="C98" s="582" t="s">
        <v>600</v>
      </c>
      <c r="D98" s="582" t="s">
        <v>601</v>
      </c>
      <c r="E98" s="582">
        <v>89123319671</v>
      </c>
      <c r="F98" s="596">
        <v>8</v>
      </c>
      <c r="G98" s="582" t="s">
        <v>4920</v>
      </c>
    </row>
    <row r="99" spans="1:7" s="209" customFormat="1" ht="37.5" x14ac:dyDescent="0.25">
      <c r="A99" s="581">
        <v>95</v>
      </c>
      <c r="B99" s="582" t="s">
        <v>399</v>
      </c>
      <c r="C99" s="582" t="s">
        <v>4205</v>
      </c>
      <c r="D99" s="582" t="s">
        <v>601</v>
      </c>
      <c r="E99" s="582">
        <v>89229136061</v>
      </c>
      <c r="F99" s="596">
        <v>3</v>
      </c>
      <c r="G99" s="582" t="s">
        <v>4206</v>
      </c>
    </row>
    <row r="100" spans="1:7" s="209" customFormat="1" ht="37.5" x14ac:dyDescent="0.25">
      <c r="A100" s="581">
        <v>96</v>
      </c>
      <c r="B100" s="582" t="s">
        <v>399</v>
      </c>
      <c r="C100" s="582" t="s">
        <v>602</v>
      </c>
      <c r="D100" s="582" t="s">
        <v>603</v>
      </c>
      <c r="E100" s="582" t="s">
        <v>2506</v>
      </c>
      <c r="F100" s="596">
        <v>3</v>
      </c>
      <c r="G100" s="582" t="s">
        <v>4921</v>
      </c>
    </row>
    <row r="101" spans="1:7" s="209" customFormat="1" ht="37.5" x14ac:dyDescent="0.25">
      <c r="A101" s="581">
        <v>97</v>
      </c>
      <c r="B101" s="586" t="s">
        <v>399</v>
      </c>
      <c r="C101" s="586" t="s">
        <v>1353</v>
      </c>
      <c r="D101" s="586" t="s">
        <v>1354</v>
      </c>
      <c r="E101" s="586">
        <v>89229012646</v>
      </c>
      <c r="F101" s="587">
        <v>3</v>
      </c>
      <c r="G101" s="586" t="s">
        <v>1355</v>
      </c>
    </row>
    <row r="102" spans="1:7" s="209" customFormat="1" ht="41.25" customHeight="1" x14ac:dyDescent="0.25">
      <c r="A102" s="581">
        <v>98</v>
      </c>
      <c r="B102" s="586" t="s">
        <v>399</v>
      </c>
      <c r="C102" s="586" t="s">
        <v>604</v>
      </c>
      <c r="D102" s="586" t="s">
        <v>605</v>
      </c>
      <c r="E102" s="586">
        <v>89123751852</v>
      </c>
      <c r="F102" s="587">
        <v>6</v>
      </c>
      <c r="G102" s="586" t="s">
        <v>4922</v>
      </c>
    </row>
    <row r="103" spans="1:7" s="209" customFormat="1" ht="37.5" x14ac:dyDescent="0.25">
      <c r="A103" s="581">
        <v>99</v>
      </c>
      <c r="B103" s="582" t="s">
        <v>399</v>
      </c>
      <c r="C103" s="582" t="s">
        <v>4923</v>
      </c>
      <c r="D103" s="582" t="s">
        <v>4924</v>
      </c>
      <c r="E103" s="582" t="s">
        <v>4925</v>
      </c>
      <c r="F103" s="596">
        <v>7</v>
      </c>
      <c r="G103" s="582" t="s">
        <v>4926</v>
      </c>
    </row>
    <row r="104" spans="1:7" s="209" customFormat="1" ht="37.5" x14ac:dyDescent="0.25">
      <c r="A104" s="581">
        <v>100</v>
      </c>
      <c r="B104" s="582" t="s">
        <v>399</v>
      </c>
      <c r="C104" s="582" t="s">
        <v>1356</v>
      </c>
      <c r="D104" s="582" t="s">
        <v>1867</v>
      </c>
      <c r="E104" s="582">
        <v>89229486683</v>
      </c>
      <c r="F104" s="596">
        <v>5</v>
      </c>
      <c r="G104" s="582" t="s">
        <v>4927</v>
      </c>
    </row>
    <row r="105" spans="1:7" s="209" customFormat="1" ht="56.25" x14ac:dyDescent="0.25">
      <c r="A105" s="581">
        <v>101</v>
      </c>
      <c r="B105" s="577" t="s">
        <v>400</v>
      </c>
      <c r="C105" s="577" t="s">
        <v>4335</v>
      </c>
      <c r="D105" s="577" t="s">
        <v>5350</v>
      </c>
      <c r="E105" s="577">
        <v>89229502281</v>
      </c>
      <c r="F105" s="576">
        <v>2</v>
      </c>
      <c r="G105" s="577" t="s">
        <v>4347</v>
      </c>
    </row>
    <row r="106" spans="1:7" s="209" customFormat="1" ht="37.5" x14ac:dyDescent="0.25">
      <c r="A106" s="581">
        <v>102</v>
      </c>
      <c r="B106" s="394" t="s">
        <v>400</v>
      </c>
      <c r="C106" s="394" t="s">
        <v>4928</v>
      </c>
      <c r="D106" s="394" t="s">
        <v>4929</v>
      </c>
      <c r="E106" s="394" t="s">
        <v>4937</v>
      </c>
      <c r="F106" s="428">
        <v>1</v>
      </c>
      <c r="G106" s="394" t="s">
        <v>4930</v>
      </c>
    </row>
    <row r="107" spans="1:7" s="209" customFormat="1" ht="75" x14ac:dyDescent="0.25">
      <c r="A107" s="581">
        <v>103</v>
      </c>
      <c r="B107" s="577" t="s">
        <v>400</v>
      </c>
      <c r="C107" s="577" t="s">
        <v>606</v>
      </c>
      <c r="D107" s="577" t="s">
        <v>4750</v>
      </c>
      <c r="E107" s="577" t="s">
        <v>1420</v>
      </c>
      <c r="F107" s="576">
        <v>2</v>
      </c>
      <c r="G107" s="577" t="s">
        <v>4212</v>
      </c>
    </row>
    <row r="108" spans="1:7" s="209" customFormat="1" ht="56.25" x14ac:dyDescent="0.25">
      <c r="A108" s="581">
        <v>104</v>
      </c>
      <c r="B108" s="239" t="s">
        <v>400</v>
      </c>
      <c r="C108" s="239" t="s">
        <v>4189</v>
      </c>
      <c r="D108" s="239" t="s">
        <v>4210</v>
      </c>
      <c r="E108" s="239">
        <v>89127369791</v>
      </c>
      <c r="F108" s="598">
        <v>1</v>
      </c>
      <c r="G108" s="239" t="s">
        <v>4191</v>
      </c>
    </row>
    <row r="109" spans="1:7" s="209" customFormat="1" ht="75" x14ac:dyDescent="0.25">
      <c r="A109" s="581">
        <v>105</v>
      </c>
      <c r="B109" s="577" t="s">
        <v>400</v>
      </c>
      <c r="C109" s="577" t="s">
        <v>4192</v>
      </c>
      <c r="D109" s="577" t="s">
        <v>4751</v>
      </c>
      <c r="E109" s="577">
        <v>89229621103</v>
      </c>
      <c r="F109" s="576">
        <v>1</v>
      </c>
      <c r="G109" s="577" t="s">
        <v>4211</v>
      </c>
    </row>
    <row r="110" spans="1:7" s="209" customFormat="1" ht="37.5" x14ac:dyDescent="0.25">
      <c r="A110" s="581">
        <v>106</v>
      </c>
      <c r="B110" s="577" t="s">
        <v>400</v>
      </c>
      <c r="C110" s="577" t="s">
        <v>607</v>
      </c>
      <c r="D110" s="577" t="s">
        <v>3786</v>
      </c>
      <c r="E110" s="577">
        <v>89229028817</v>
      </c>
      <c r="F110" s="576">
        <v>3</v>
      </c>
      <c r="G110" s="577" t="s">
        <v>4931</v>
      </c>
    </row>
    <row r="111" spans="1:7" s="209" customFormat="1" ht="37.5" x14ac:dyDescent="0.25">
      <c r="A111" s="581">
        <v>107</v>
      </c>
      <c r="B111" s="577" t="s">
        <v>400</v>
      </c>
      <c r="C111" s="577" t="s">
        <v>608</v>
      </c>
      <c r="D111" s="577" t="s">
        <v>609</v>
      </c>
      <c r="E111" s="577">
        <v>89229581458</v>
      </c>
      <c r="F111" s="576">
        <v>1</v>
      </c>
      <c r="G111" s="577" t="s">
        <v>4932</v>
      </c>
    </row>
    <row r="112" spans="1:7" s="209" customFormat="1" ht="56.25" x14ac:dyDescent="0.25">
      <c r="A112" s="581">
        <v>108</v>
      </c>
      <c r="B112" s="577" t="s">
        <v>400</v>
      </c>
      <c r="C112" s="577" t="s">
        <v>520</v>
      </c>
      <c r="D112" s="577" t="s">
        <v>610</v>
      </c>
      <c r="E112" s="577">
        <v>89229304420</v>
      </c>
      <c r="F112" s="576">
        <v>3</v>
      </c>
      <c r="G112" s="577" t="s">
        <v>4933</v>
      </c>
    </row>
    <row r="113" spans="1:7" s="209" customFormat="1" ht="37.5" x14ac:dyDescent="0.25">
      <c r="A113" s="581">
        <v>109</v>
      </c>
      <c r="B113" s="577" t="s">
        <v>400</v>
      </c>
      <c r="C113" s="577" t="s">
        <v>4207</v>
      </c>
      <c r="D113" s="577" t="s">
        <v>4752</v>
      </c>
      <c r="E113" s="577">
        <v>89229498435</v>
      </c>
      <c r="F113" s="576">
        <v>1</v>
      </c>
      <c r="G113" s="577" t="s">
        <v>4213</v>
      </c>
    </row>
    <row r="114" spans="1:7" s="209" customFormat="1" ht="37.5" x14ac:dyDescent="0.25">
      <c r="A114" s="581">
        <v>110</v>
      </c>
      <c r="B114" s="577" t="s">
        <v>400</v>
      </c>
      <c r="C114" s="577" t="s">
        <v>611</v>
      </c>
      <c r="D114" s="577" t="s">
        <v>4753</v>
      </c>
      <c r="E114" s="577">
        <v>89229009902</v>
      </c>
      <c r="F114" s="576">
        <v>5</v>
      </c>
      <c r="G114" s="577" t="s">
        <v>1120</v>
      </c>
    </row>
    <row r="115" spans="1:7" s="209" customFormat="1" ht="56.25" x14ac:dyDescent="0.25">
      <c r="A115" s="581">
        <v>111</v>
      </c>
      <c r="B115" s="239" t="s">
        <v>400</v>
      </c>
      <c r="C115" s="239" t="s">
        <v>1421</v>
      </c>
      <c r="D115" s="239" t="s">
        <v>1868</v>
      </c>
      <c r="E115" s="599">
        <v>89123657787</v>
      </c>
      <c r="F115" s="598">
        <v>2</v>
      </c>
      <c r="G115" s="239" t="s">
        <v>4934</v>
      </c>
    </row>
    <row r="116" spans="1:7" s="209" customFormat="1" ht="37.5" x14ac:dyDescent="0.25">
      <c r="A116" s="581">
        <v>112</v>
      </c>
      <c r="B116" s="577" t="s">
        <v>400</v>
      </c>
      <c r="C116" s="577" t="s">
        <v>1332</v>
      </c>
      <c r="D116" s="577" t="s">
        <v>1422</v>
      </c>
      <c r="E116" s="577">
        <v>89123666233</v>
      </c>
      <c r="F116" s="576">
        <v>4</v>
      </c>
      <c r="G116" s="577" t="s">
        <v>1333</v>
      </c>
    </row>
    <row r="117" spans="1:7" s="209" customFormat="1" ht="56.25" x14ac:dyDescent="0.25">
      <c r="A117" s="581">
        <v>113</v>
      </c>
      <c r="B117" s="577" t="s">
        <v>400</v>
      </c>
      <c r="C117" s="577" t="s">
        <v>1423</v>
      </c>
      <c r="D117" s="577" t="s">
        <v>4754</v>
      </c>
      <c r="E117" s="577">
        <v>89123649909</v>
      </c>
      <c r="F117" s="576">
        <v>8</v>
      </c>
      <c r="G117" s="577" t="s">
        <v>1335</v>
      </c>
    </row>
    <row r="118" spans="1:7" s="209" customFormat="1" ht="56.25" x14ac:dyDescent="0.25">
      <c r="A118" s="581">
        <v>114</v>
      </c>
      <c r="B118" s="577" t="s">
        <v>400</v>
      </c>
      <c r="C118" s="577" t="s">
        <v>1424</v>
      </c>
      <c r="D118" s="577" t="s">
        <v>3787</v>
      </c>
      <c r="E118" s="577">
        <v>89123649909</v>
      </c>
      <c r="F118" s="576">
        <v>4</v>
      </c>
      <c r="G118" s="577" t="s">
        <v>1888</v>
      </c>
    </row>
    <row r="119" spans="1:7" s="209" customFormat="1" ht="75" x14ac:dyDescent="0.25">
      <c r="A119" s="581">
        <v>115</v>
      </c>
      <c r="B119" s="239" t="s">
        <v>400</v>
      </c>
      <c r="C119" s="239" t="s">
        <v>612</v>
      </c>
      <c r="D119" s="239" t="s">
        <v>486</v>
      </c>
      <c r="E119" s="239" t="s">
        <v>2507</v>
      </c>
      <c r="F119" s="598">
        <v>11</v>
      </c>
      <c r="G119" s="239" t="s">
        <v>1117</v>
      </c>
    </row>
    <row r="120" spans="1:7" s="209" customFormat="1" ht="75" x14ac:dyDescent="0.25">
      <c r="A120" s="581">
        <v>116</v>
      </c>
      <c r="B120" s="577" t="s">
        <v>400</v>
      </c>
      <c r="C120" s="577" t="s">
        <v>613</v>
      </c>
      <c r="D120" s="577" t="s">
        <v>486</v>
      </c>
      <c r="E120" s="577" t="s">
        <v>2508</v>
      </c>
      <c r="F120" s="576">
        <v>11</v>
      </c>
      <c r="G120" s="577" t="s">
        <v>1117</v>
      </c>
    </row>
    <row r="121" spans="1:7" s="209" customFormat="1" ht="75" x14ac:dyDescent="0.25">
      <c r="A121" s="581">
        <v>117</v>
      </c>
      <c r="B121" s="577" t="s">
        <v>400</v>
      </c>
      <c r="C121" s="577" t="s">
        <v>614</v>
      </c>
      <c r="D121" s="577" t="s">
        <v>486</v>
      </c>
      <c r="E121" s="577" t="s">
        <v>1870</v>
      </c>
      <c r="F121" s="576">
        <v>11</v>
      </c>
      <c r="G121" s="577" t="s">
        <v>1117</v>
      </c>
    </row>
    <row r="122" spans="1:7" s="209" customFormat="1" ht="75" x14ac:dyDescent="0.25">
      <c r="A122" s="581">
        <v>118</v>
      </c>
      <c r="B122" s="577" t="s">
        <v>400</v>
      </c>
      <c r="C122" s="577" t="s">
        <v>615</v>
      </c>
      <c r="D122" s="577" t="s">
        <v>486</v>
      </c>
      <c r="E122" s="577" t="s">
        <v>1869</v>
      </c>
      <c r="F122" s="576">
        <v>11</v>
      </c>
      <c r="G122" s="577" t="s">
        <v>1117</v>
      </c>
    </row>
    <row r="123" spans="1:7" s="209" customFormat="1" ht="75" x14ac:dyDescent="0.25">
      <c r="A123" s="581">
        <v>119</v>
      </c>
      <c r="B123" s="577" t="s">
        <v>400</v>
      </c>
      <c r="C123" s="577" t="s">
        <v>616</v>
      </c>
      <c r="D123" s="577" t="s">
        <v>486</v>
      </c>
      <c r="E123" s="577" t="s">
        <v>2509</v>
      </c>
      <c r="F123" s="576">
        <v>11</v>
      </c>
      <c r="G123" s="577" t="s">
        <v>1117</v>
      </c>
    </row>
    <row r="124" spans="1:7" s="209" customFormat="1" ht="75" x14ac:dyDescent="0.25">
      <c r="A124" s="581">
        <v>120</v>
      </c>
      <c r="B124" s="577" t="s">
        <v>400</v>
      </c>
      <c r="C124" s="577" t="s">
        <v>3546</v>
      </c>
      <c r="D124" s="577" t="s">
        <v>3644</v>
      </c>
      <c r="E124" s="577" t="s">
        <v>4935</v>
      </c>
      <c r="F124" s="576">
        <v>22</v>
      </c>
      <c r="G124" s="577" t="s">
        <v>3645</v>
      </c>
    </row>
    <row r="125" spans="1:7" s="209" customFormat="1" ht="75" x14ac:dyDescent="0.25">
      <c r="A125" s="581">
        <v>121</v>
      </c>
      <c r="B125" s="577" t="s">
        <v>400</v>
      </c>
      <c r="C125" s="577" t="s">
        <v>4208</v>
      </c>
      <c r="D125" s="577" t="s">
        <v>486</v>
      </c>
      <c r="E125" s="577" t="s">
        <v>4209</v>
      </c>
      <c r="F125" s="576">
        <v>14</v>
      </c>
      <c r="G125" s="577" t="s">
        <v>1117</v>
      </c>
    </row>
    <row r="126" spans="1:7" s="209" customFormat="1" ht="75" x14ac:dyDescent="0.25">
      <c r="A126" s="581">
        <v>122</v>
      </c>
      <c r="B126" s="577" t="s">
        <v>400</v>
      </c>
      <c r="C126" s="577" t="s">
        <v>1443</v>
      </c>
      <c r="D126" s="577" t="s">
        <v>4936</v>
      </c>
      <c r="E126" s="577">
        <v>89123697979</v>
      </c>
      <c r="F126" s="576">
        <v>4</v>
      </c>
      <c r="G126" s="577" t="s">
        <v>1445</v>
      </c>
    </row>
    <row r="127" spans="1:7" s="209" customFormat="1" ht="56.25" x14ac:dyDescent="0.25">
      <c r="A127" s="581">
        <v>123</v>
      </c>
      <c r="B127" s="600" t="s">
        <v>401</v>
      </c>
      <c r="C127" s="600" t="s">
        <v>3619</v>
      </c>
      <c r="D127" s="600" t="s">
        <v>187</v>
      </c>
      <c r="E127" s="600">
        <v>89229582616</v>
      </c>
      <c r="F127" s="601">
        <v>7</v>
      </c>
      <c r="G127" s="600" t="s">
        <v>4216</v>
      </c>
    </row>
    <row r="128" spans="1:7" s="209" customFormat="1" ht="75" x14ac:dyDescent="0.25">
      <c r="A128" s="581">
        <v>124</v>
      </c>
      <c r="B128" s="600" t="s">
        <v>401</v>
      </c>
      <c r="C128" s="600" t="s">
        <v>617</v>
      </c>
      <c r="D128" s="600" t="s">
        <v>1871</v>
      </c>
      <c r="E128" s="600">
        <v>89229610513</v>
      </c>
      <c r="F128" s="601">
        <v>8</v>
      </c>
      <c r="G128" s="600" t="s">
        <v>4217</v>
      </c>
    </row>
    <row r="129" spans="1:7" s="209" customFormat="1" ht="37.5" x14ac:dyDescent="0.25">
      <c r="A129" s="581">
        <v>125</v>
      </c>
      <c r="B129" s="600" t="s">
        <v>401</v>
      </c>
      <c r="C129" s="600" t="s">
        <v>618</v>
      </c>
      <c r="D129" s="600" t="s">
        <v>486</v>
      </c>
      <c r="E129" s="600">
        <v>89229430137</v>
      </c>
      <c r="F129" s="601">
        <v>7</v>
      </c>
      <c r="G129" s="600" t="s">
        <v>4218</v>
      </c>
    </row>
    <row r="130" spans="1:7" s="209" customFormat="1" ht="37.5" x14ac:dyDescent="0.25">
      <c r="A130" s="581">
        <v>126</v>
      </c>
      <c r="B130" s="600" t="s">
        <v>401</v>
      </c>
      <c r="C130" s="600" t="s">
        <v>619</v>
      </c>
      <c r="D130" s="602" t="s">
        <v>1128</v>
      </c>
      <c r="E130" s="600">
        <v>89229027553</v>
      </c>
      <c r="F130" s="601">
        <v>8</v>
      </c>
      <c r="G130" s="600" t="s">
        <v>4219</v>
      </c>
    </row>
    <row r="131" spans="1:7" s="209" customFormat="1" ht="37.5" x14ac:dyDescent="0.25">
      <c r="A131" s="581">
        <v>127</v>
      </c>
      <c r="B131" s="600" t="s">
        <v>401</v>
      </c>
      <c r="C131" s="600" t="s">
        <v>1084</v>
      </c>
      <c r="D131" s="602" t="s">
        <v>1324</v>
      </c>
      <c r="E131" s="600">
        <v>89539402107</v>
      </c>
      <c r="F131" s="601">
        <v>5</v>
      </c>
      <c r="G131" s="600" t="s">
        <v>4220</v>
      </c>
    </row>
    <row r="132" spans="1:7" s="209" customFormat="1" ht="37.5" x14ac:dyDescent="0.25">
      <c r="A132" s="581">
        <v>128</v>
      </c>
      <c r="B132" s="600" t="s">
        <v>401</v>
      </c>
      <c r="C132" s="600" t="s">
        <v>620</v>
      </c>
      <c r="D132" s="602" t="s">
        <v>621</v>
      </c>
      <c r="E132" s="600">
        <v>89128248548</v>
      </c>
      <c r="F132" s="601">
        <v>7</v>
      </c>
      <c r="G132" s="600" t="s">
        <v>4221</v>
      </c>
    </row>
    <row r="133" spans="1:7" s="209" customFormat="1" ht="37.5" x14ac:dyDescent="0.25">
      <c r="A133" s="581">
        <v>129</v>
      </c>
      <c r="B133" s="600" t="s">
        <v>401</v>
      </c>
      <c r="C133" s="600" t="s">
        <v>622</v>
      </c>
      <c r="D133" s="602" t="s">
        <v>1872</v>
      </c>
      <c r="E133" s="600">
        <v>89226021484</v>
      </c>
      <c r="F133" s="601">
        <v>7</v>
      </c>
      <c r="G133" s="600" t="s">
        <v>4222</v>
      </c>
    </row>
    <row r="134" spans="1:7" s="209" customFormat="1" ht="37.5" x14ac:dyDescent="0.25">
      <c r="A134" s="581">
        <v>130</v>
      </c>
      <c r="B134" s="600" t="s">
        <v>401</v>
      </c>
      <c r="C134" s="600" t="s">
        <v>623</v>
      </c>
      <c r="D134" s="602" t="s">
        <v>3647</v>
      </c>
      <c r="E134" s="600">
        <v>89123370910</v>
      </c>
      <c r="F134" s="601">
        <v>7</v>
      </c>
      <c r="G134" s="600" t="s">
        <v>4223</v>
      </c>
    </row>
    <row r="135" spans="1:7" s="209" customFormat="1" ht="56.25" x14ac:dyDescent="0.25">
      <c r="A135" s="581">
        <v>131</v>
      </c>
      <c r="B135" s="600" t="s">
        <v>401</v>
      </c>
      <c r="C135" s="600" t="s">
        <v>624</v>
      </c>
      <c r="D135" s="602" t="s">
        <v>4755</v>
      </c>
      <c r="E135" s="600">
        <v>89229505054</v>
      </c>
      <c r="F135" s="601">
        <v>5</v>
      </c>
      <c r="G135" s="600" t="s">
        <v>4224</v>
      </c>
    </row>
    <row r="136" spans="1:7" s="209" customFormat="1" ht="56.25" x14ac:dyDescent="0.25">
      <c r="A136" s="581">
        <v>132</v>
      </c>
      <c r="B136" s="600" t="s">
        <v>401</v>
      </c>
      <c r="C136" s="600" t="s">
        <v>625</v>
      </c>
      <c r="D136" s="602" t="s">
        <v>1129</v>
      </c>
      <c r="E136" s="600" t="s">
        <v>626</v>
      </c>
      <c r="F136" s="601">
        <v>6</v>
      </c>
      <c r="G136" s="600" t="s">
        <v>4225</v>
      </c>
    </row>
    <row r="137" spans="1:7" s="209" customFormat="1" ht="37.5" x14ac:dyDescent="0.25">
      <c r="A137" s="581">
        <v>133</v>
      </c>
      <c r="B137" s="600" t="s">
        <v>401</v>
      </c>
      <c r="C137" s="600" t="s">
        <v>4214</v>
      </c>
      <c r="D137" s="602" t="s">
        <v>1130</v>
      </c>
      <c r="E137" s="600">
        <v>89123660707</v>
      </c>
      <c r="F137" s="601">
        <v>5</v>
      </c>
      <c r="G137" s="600" t="s">
        <v>4215</v>
      </c>
    </row>
    <row r="138" spans="1:7" s="209" customFormat="1" ht="37.5" x14ac:dyDescent="0.25">
      <c r="A138" s="581">
        <v>134</v>
      </c>
      <c r="B138" s="600" t="s">
        <v>401</v>
      </c>
      <c r="C138" s="600" t="s">
        <v>627</v>
      </c>
      <c r="D138" s="602" t="s">
        <v>628</v>
      </c>
      <c r="E138" s="600">
        <v>89229240106</v>
      </c>
      <c r="F138" s="601">
        <v>6</v>
      </c>
      <c r="G138" s="600" t="s">
        <v>4226</v>
      </c>
    </row>
    <row r="139" spans="1:7" s="209" customFormat="1" ht="56.25" x14ac:dyDescent="0.25">
      <c r="A139" s="581">
        <v>135</v>
      </c>
      <c r="B139" s="600" t="s">
        <v>401</v>
      </c>
      <c r="C139" s="600" t="s">
        <v>4227</v>
      </c>
      <c r="D139" s="602" t="s">
        <v>1325</v>
      </c>
      <c r="E139" s="600">
        <v>89127158012</v>
      </c>
      <c r="F139" s="601">
        <v>5</v>
      </c>
      <c r="G139" s="600" t="s">
        <v>1054</v>
      </c>
    </row>
    <row r="140" spans="1:7" s="209" customFormat="1" ht="37.5" x14ac:dyDescent="0.25">
      <c r="A140" s="581">
        <v>136</v>
      </c>
      <c r="B140" s="600" t="s">
        <v>401</v>
      </c>
      <c r="C140" s="600" t="s">
        <v>1326</v>
      </c>
      <c r="D140" s="602" t="s">
        <v>2510</v>
      </c>
      <c r="E140" s="600">
        <v>89229253501</v>
      </c>
      <c r="F140" s="601">
        <v>2</v>
      </c>
      <c r="G140" s="600" t="s">
        <v>4228</v>
      </c>
    </row>
    <row r="141" spans="1:7" s="209" customFormat="1" ht="37.5" x14ac:dyDescent="0.25">
      <c r="A141" s="581">
        <v>137</v>
      </c>
      <c r="B141" s="600" t="s">
        <v>401</v>
      </c>
      <c r="C141" s="600" t="s">
        <v>1327</v>
      </c>
      <c r="D141" s="602" t="s">
        <v>1873</v>
      </c>
      <c r="E141" s="600">
        <v>89229426372</v>
      </c>
      <c r="F141" s="601">
        <v>4</v>
      </c>
      <c r="G141" s="600" t="s">
        <v>4785</v>
      </c>
    </row>
    <row r="142" spans="1:7" s="209" customFormat="1" ht="37.5" x14ac:dyDescent="0.25">
      <c r="A142" s="581">
        <v>138</v>
      </c>
      <c r="B142" s="600" t="s">
        <v>401</v>
      </c>
      <c r="C142" s="600" t="s">
        <v>627</v>
      </c>
      <c r="D142" s="602" t="s">
        <v>1876</v>
      </c>
      <c r="E142" s="600">
        <v>89229240106</v>
      </c>
      <c r="F142" s="601">
        <v>6</v>
      </c>
      <c r="G142" s="600" t="s">
        <v>4226</v>
      </c>
    </row>
    <row r="143" spans="1:7" s="209" customFormat="1" ht="56.25" x14ac:dyDescent="0.25">
      <c r="A143" s="581">
        <v>139</v>
      </c>
      <c r="B143" s="600" t="s">
        <v>401</v>
      </c>
      <c r="C143" s="600" t="s">
        <v>1328</v>
      </c>
      <c r="D143" s="602" t="s">
        <v>1877</v>
      </c>
      <c r="E143" s="600">
        <v>89226677705</v>
      </c>
      <c r="F143" s="601">
        <v>2</v>
      </c>
      <c r="G143" s="603" t="s">
        <v>4229</v>
      </c>
    </row>
    <row r="144" spans="1:7" s="209" customFormat="1" ht="37.5" x14ac:dyDescent="0.3">
      <c r="A144" s="581">
        <v>140</v>
      </c>
      <c r="B144" s="600" t="s">
        <v>401</v>
      </c>
      <c r="C144" s="600" t="s">
        <v>1329</v>
      </c>
      <c r="D144" s="602" t="s">
        <v>1900</v>
      </c>
      <c r="E144" s="600">
        <v>89127129985</v>
      </c>
      <c r="F144" s="601">
        <v>7</v>
      </c>
      <c r="G144" s="604" t="s">
        <v>1338</v>
      </c>
    </row>
    <row r="145" spans="1:7" s="209" customFormat="1" ht="37.5" x14ac:dyDescent="0.25">
      <c r="A145" s="581">
        <v>141</v>
      </c>
      <c r="B145" s="600" t="s">
        <v>401</v>
      </c>
      <c r="C145" s="600" t="s">
        <v>656</v>
      </c>
      <c r="D145" s="602" t="s">
        <v>1874</v>
      </c>
      <c r="E145" s="605">
        <v>89229532498</v>
      </c>
      <c r="F145" s="601">
        <v>8</v>
      </c>
      <c r="G145" s="603" t="s">
        <v>4230</v>
      </c>
    </row>
    <row r="146" spans="1:7" s="209" customFormat="1" ht="56.25" x14ac:dyDescent="0.25">
      <c r="A146" s="581">
        <v>142</v>
      </c>
      <c r="B146" s="600" t="s">
        <v>401</v>
      </c>
      <c r="C146" s="600" t="s">
        <v>1330</v>
      </c>
      <c r="D146" s="606" t="s">
        <v>1875</v>
      </c>
      <c r="E146" s="607" t="s">
        <v>1878</v>
      </c>
      <c r="F146" s="608">
        <v>5</v>
      </c>
      <c r="G146" s="600" t="s">
        <v>4225</v>
      </c>
    </row>
    <row r="147" spans="1:7" s="209" customFormat="1" ht="37.5" x14ac:dyDescent="0.25">
      <c r="A147" s="581">
        <v>143</v>
      </c>
      <c r="B147" s="600" t="s">
        <v>401</v>
      </c>
      <c r="C147" s="579" t="s">
        <v>3648</v>
      </c>
      <c r="D147" s="579" t="s">
        <v>4756</v>
      </c>
      <c r="E147" s="99">
        <v>89229444957</v>
      </c>
      <c r="F147" s="429">
        <v>2</v>
      </c>
      <c r="G147" s="609" t="s">
        <v>4231</v>
      </c>
    </row>
    <row r="148" spans="1:7" s="209" customFormat="1" ht="37.5" x14ac:dyDescent="0.25">
      <c r="A148" s="581">
        <v>144</v>
      </c>
      <c r="B148" s="600" t="s">
        <v>401</v>
      </c>
      <c r="C148" s="579" t="s">
        <v>3649</v>
      </c>
      <c r="D148" s="579" t="s">
        <v>3650</v>
      </c>
      <c r="E148" s="99">
        <v>89229235891</v>
      </c>
      <c r="F148" s="429">
        <v>2</v>
      </c>
      <c r="G148" s="609" t="s">
        <v>4232</v>
      </c>
    </row>
    <row r="149" spans="1:7" s="209" customFormat="1" ht="44.25" customHeight="1" x14ac:dyDescent="0.25">
      <c r="A149" s="581">
        <v>145</v>
      </c>
      <c r="B149" s="600" t="s">
        <v>401</v>
      </c>
      <c r="C149" s="579" t="s">
        <v>4233</v>
      </c>
      <c r="D149" s="579" t="s">
        <v>4235</v>
      </c>
      <c r="E149" s="99">
        <v>89229198738</v>
      </c>
      <c r="F149" s="610">
        <v>2</v>
      </c>
      <c r="G149" s="585" t="s">
        <v>4234</v>
      </c>
    </row>
    <row r="150" spans="1:7" s="209" customFormat="1" ht="37.5" x14ac:dyDescent="0.25">
      <c r="A150" s="581">
        <v>146</v>
      </c>
      <c r="B150" s="600" t="s">
        <v>401</v>
      </c>
      <c r="C150" s="579" t="s">
        <v>1327</v>
      </c>
      <c r="D150" s="611" t="s">
        <v>3651</v>
      </c>
      <c r="E150" s="585">
        <v>89229426372</v>
      </c>
      <c r="F150" s="612">
        <v>3</v>
      </c>
      <c r="G150" s="585" t="s">
        <v>4785</v>
      </c>
    </row>
    <row r="151" spans="1:7" s="209" customFormat="1" ht="56.25" x14ac:dyDescent="0.25">
      <c r="A151" s="581">
        <v>147</v>
      </c>
      <c r="B151" s="729" t="s">
        <v>402</v>
      </c>
      <c r="C151" s="729" t="s">
        <v>5368</v>
      </c>
      <c r="D151" s="729" t="s">
        <v>629</v>
      </c>
      <c r="E151" s="729">
        <v>89229444991</v>
      </c>
      <c r="F151" s="728">
        <v>8</v>
      </c>
      <c r="G151" s="729" t="s">
        <v>1879</v>
      </c>
    </row>
    <row r="152" spans="1:7" s="209" customFormat="1" ht="56.25" x14ac:dyDescent="0.25">
      <c r="A152" s="581">
        <v>148</v>
      </c>
      <c r="B152" s="729" t="s">
        <v>402</v>
      </c>
      <c r="C152" s="729" t="s">
        <v>5369</v>
      </c>
      <c r="D152" s="729" t="s">
        <v>4236</v>
      </c>
      <c r="E152" s="732">
        <v>89123657307</v>
      </c>
      <c r="F152" s="728">
        <v>2</v>
      </c>
      <c r="G152" s="729" t="s">
        <v>4239</v>
      </c>
    </row>
    <row r="153" spans="1:7" s="209" customFormat="1" ht="37.5" x14ac:dyDescent="0.25">
      <c r="A153" s="581">
        <v>149</v>
      </c>
      <c r="B153" s="239" t="s">
        <v>402</v>
      </c>
      <c r="C153" s="732" t="s">
        <v>5370</v>
      </c>
      <c r="D153" s="732" t="s">
        <v>4238</v>
      </c>
      <c r="E153" s="732">
        <v>89229691554</v>
      </c>
      <c r="F153" s="733">
        <v>4</v>
      </c>
      <c r="G153" s="732" t="s">
        <v>4240</v>
      </c>
    </row>
    <row r="154" spans="1:7" s="209" customFormat="1" ht="56.25" x14ac:dyDescent="0.25">
      <c r="A154" s="581">
        <v>150</v>
      </c>
      <c r="B154" s="729" t="s">
        <v>402</v>
      </c>
      <c r="C154" s="729" t="s">
        <v>4237</v>
      </c>
      <c r="D154" s="729" t="s">
        <v>4757</v>
      </c>
      <c r="E154" s="729">
        <v>89127094445</v>
      </c>
      <c r="F154" s="728">
        <v>2</v>
      </c>
      <c r="G154" s="729" t="s">
        <v>4241</v>
      </c>
    </row>
    <row r="155" spans="1:7" s="209" customFormat="1" ht="37.5" x14ac:dyDescent="0.25">
      <c r="A155" s="581">
        <v>151</v>
      </c>
      <c r="B155" s="729" t="s">
        <v>402</v>
      </c>
      <c r="C155" s="394" t="s">
        <v>5371</v>
      </c>
      <c r="D155" s="394" t="s">
        <v>4758</v>
      </c>
      <c r="E155" s="394">
        <v>89091444882</v>
      </c>
      <c r="F155" s="428">
        <v>3</v>
      </c>
      <c r="G155" s="394" t="s">
        <v>4242</v>
      </c>
    </row>
    <row r="156" spans="1:7" s="209" customFormat="1" ht="37.5" x14ac:dyDescent="0.25">
      <c r="A156" s="581">
        <v>152</v>
      </c>
      <c r="B156" s="600" t="s">
        <v>403</v>
      </c>
      <c r="C156" s="600" t="s">
        <v>630</v>
      </c>
      <c r="D156" s="600" t="s">
        <v>631</v>
      </c>
      <c r="E156" s="600">
        <v>89123717365</v>
      </c>
      <c r="F156" s="601">
        <v>8</v>
      </c>
      <c r="G156" s="600" t="s">
        <v>632</v>
      </c>
    </row>
    <row r="157" spans="1:7" s="209" customFormat="1" ht="75" x14ac:dyDescent="0.25">
      <c r="A157" s="581">
        <v>153</v>
      </c>
      <c r="B157" s="600" t="s">
        <v>403</v>
      </c>
      <c r="C157" s="600" t="s">
        <v>1364</v>
      </c>
      <c r="D157" s="613" t="s">
        <v>4243</v>
      </c>
      <c r="E157" s="600">
        <v>89128227675</v>
      </c>
      <c r="F157" s="614">
        <v>10</v>
      </c>
      <c r="G157" s="600" t="s">
        <v>1116</v>
      </c>
    </row>
    <row r="158" spans="1:7" s="209" customFormat="1" ht="56.25" x14ac:dyDescent="0.25">
      <c r="A158" s="581">
        <v>154</v>
      </c>
      <c r="B158" s="600" t="s">
        <v>403</v>
      </c>
      <c r="C158" s="600" t="s">
        <v>633</v>
      </c>
      <c r="D158" s="613" t="s">
        <v>1131</v>
      </c>
      <c r="E158" s="600">
        <v>89123636881</v>
      </c>
      <c r="F158" s="614">
        <v>5</v>
      </c>
      <c r="G158" s="600" t="s">
        <v>634</v>
      </c>
    </row>
    <row r="159" spans="1:7" s="209" customFormat="1" ht="75" x14ac:dyDescent="0.25">
      <c r="A159" s="581">
        <v>155</v>
      </c>
      <c r="B159" s="600" t="s">
        <v>403</v>
      </c>
      <c r="C159" s="600" t="s">
        <v>635</v>
      </c>
      <c r="D159" s="600" t="s">
        <v>191</v>
      </c>
      <c r="E159" s="600">
        <v>89229582643</v>
      </c>
      <c r="F159" s="614">
        <v>13</v>
      </c>
      <c r="G159" s="600" t="s">
        <v>1116</v>
      </c>
    </row>
    <row r="160" spans="1:7" s="209" customFormat="1" ht="75" x14ac:dyDescent="0.25">
      <c r="A160" s="581">
        <v>156</v>
      </c>
      <c r="B160" s="600" t="s">
        <v>403</v>
      </c>
      <c r="C160" s="600" t="s">
        <v>636</v>
      </c>
      <c r="D160" s="600" t="s">
        <v>486</v>
      </c>
      <c r="E160" s="600">
        <v>89123666627</v>
      </c>
      <c r="F160" s="614">
        <v>13</v>
      </c>
      <c r="G160" s="600" t="s">
        <v>1116</v>
      </c>
    </row>
    <row r="161" spans="1:7" s="209" customFormat="1" ht="37.5" x14ac:dyDescent="0.25">
      <c r="A161" s="581">
        <v>157</v>
      </c>
      <c r="B161" s="600" t="s">
        <v>403</v>
      </c>
      <c r="C161" s="600" t="s">
        <v>4938</v>
      </c>
      <c r="D161" s="600" t="s">
        <v>4244</v>
      </c>
      <c r="E161" s="600" t="s">
        <v>4637</v>
      </c>
      <c r="F161" s="614">
        <v>4</v>
      </c>
      <c r="G161" s="600" t="s">
        <v>4939</v>
      </c>
    </row>
    <row r="162" spans="1:7" s="209" customFormat="1" ht="93.75" x14ac:dyDescent="0.25">
      <c r="A162" s="581">
        <v>158</v>
      </c>
      <c r="B162" s="600" t="s">
        <v>403</v>
      </c>
      <c r="C162" s="600" t="s">
        <v>1365</v>
      </c>
      <c r="D162" s="600" t="s">
        <v>3788</v>
      </c>
      <c r="E162" s="600">
        <v>89123692432</v>
      </c>
      <c r="F162" s="614">
        <v>13</v>
      </c>
      <c r="G162" s="600" t="s">
        <v>1116</v>
      </c>
    </row>
    <row r="163" spans="1:7" s="209" customFormat="1" ht="93.75" x14ac:dyDescent="0.25">
      <c r="A163" s="581">
        <v>159</v>
      </c>
      <c r="B163" s="600" t="s">
        <v>403</v>
      </c>
      <c r="C163" s="600" t="s">
        <v>1366</v>
      </c>
      <c r="D163" s="600" t="s">
        <v>3789</v>
      </c>
      <c r="E163" s="600">
        <v>89229582652</v>
      </c>
      <c r="F163" s="614">
        <v>9</v>
      </c>
      <c r="G163" s="600" t="s">
        <v>1116</v>
      </c>
    </row>
    <row r="164" spans="1:7" s="209" customFormat="1" ht="75" x14ac:dyDescent="0.25">
      <c r="A164" s="581">
        <v>160</v>
      </c>
      <c r="B164" s="600" t="s">
        <v>403</v>
      </c>
      <c r="C164" s="600" t="s">
        <v>1367</v>
      </c>
      <c r="D164" s="600" t="s">
        <v>486</v>
      </c>
      <c r="E164" s="600">
        <v>89127278435</v>
      </c>
      <c r="F164" s="614">
        <v>9</v>
      </c>
      <c r="G164" s="600" t="s">
        <v>1116</v>
      </c>
    </row>
    <row r="165" spans="1:7" s="209" customFormat="1" ht="75" x14ac:dyDescent="0.25">
      <c r="A165" s="581">
        <v>161</v>
      </c>
      <c r="B165" s="600" t="s">
        <v>403</v>
      </c>
      <c r="C165" s="600" t="s">
        <v>1368</v>
      </c>
      <c r="D165" s="600" t="s">
        <v>4940</v>
      </c>
      <c r="E165" s="600">
        <v>89123624840</v>
      </c>
      <c r="F165" s="614">
        <v>7</v>
      </c>
      <c r="G165" s="600" t="s">
        <v>1116</v>
      </c>
    </row>
    <row r="166" spans="1:7" s="209" customFormat="1" ht="75" x14ac:dyDescent="0.25">
      <c r="A166" s="581">
        <v>162</v>
      </c>
      <c r="B166" s="600" t="s">
        <v>403</v>
      </c>
      <c r="C166" s="600" t="s">
        <v>637</v>
      </c>
      <c r="D166" s="600" t="s">
        <v>486</v>
      </c>
      <c r="E166" s="600">
        <v>89128285771</v>
      </c>
      <c r="F166" s="614">
        <v>13</v>
      </c>
      <c r="G166" s="600" t="s">
        <v>1116</v>
      </c>
    </row>
    <row r="167" spans="1:7" s="209" customFormat="1" ht="75" x14ac:dyDescent="0.25">
      <c r="A167" s="581">
        <v>163</v>
      </c>
      <c r="B167" s="605" t="s">
        <v>403</v>
      </c>
      <c r="C167" s="605" t="s">
        <v>4245</v>
      </c>
      <c r="D167" s="605" t="s">
        <v>486</v>
      </c>
      <c r="E167" s="605">
        <v>89123618683</v>
      </c>
      <c r="F167" s="615">
        <v>2</v>
      </c>
      <c r="G167" s="605" t="s">
        <v>1116</v>
      </c>
    </row>
    <row r="168" spans="1:7" s="209" customFormat="1" ht="56.25" x14ac:dyDescent="0.25">
      <c r="A168" s="581">
        <v>164</v>
      </c>
      <c r="B168" s="577" t="s">
        <v>404</v>
      </c>
      <c r="C168" s="577" t="s">
        <v>638</v>
      </c>
      <c r="D168" s="196" t="s">
        <v>1182</v>
      </c>
      <c r="E168" s="616">
        <v>89123772056</v>
      </c>
      <c r="F168" s="576">
        <v>3</v>
      </c>
      <c r="G168" s="577" t="s">
        <v>1880</v>
      </c>
    </row>
    <row r="169" spans="1:7" s="209" customFormat="1" ht="37.5" x14ac:dyDescent="0.25">
      <c r="A169" s="581">
        <v>165</v>
      </c>
      <c r="B169" s="577" t="s">
        <v>404</v>
      </c>
      <c r="C169" s="577" t="s">
        <v>639</v>
      </c>
      <c r="D169" s="196" t="s">
        <v>486</v>
      </c>
      <c r="E169" s="616">
        <v>89127259380</v>
      </c>
      <c r="F169" s="576">
        <v>9</v>
      </c>
      <c r="G169" s="577" t="s">
        <v>4635</v>
      </c>
    </row>
    <row r="170" spans="1:7" s="209" customFormat="1" ht="37.5" x14ac:dyDescent="0.25">
      <c r="A170" s="581">
        <v>166</v>
      </c>
      <c r="B170" s="577" t="s">
        <v>404</v>
      </c>
      <c r="C170" s="577" t="s">
        <v>640</v>
      </c>
      <c r="D170" s="196" t="s">
        <v>1881</v>
      </c>
      <c r="E170" s="616">
        <v>89195013220</v>
      </c>
      <c r="F170" s="576">
        <v>3</v>
      </c>
      <c r="G170" s="577" t="s">
        <v>1885</v>
      </c>
    </row>
    <row r="171" spans="1:7" s="209" customFormat="1" ht="75" x14ac:dyDescent="0.25">
      <c r="A171" s="581">
        <v>167</v>
      </c>
      <c r="B171" s="577" t="s">
        <v>404</v>
      </c>
      <c r="C171" s="577" t="s">
        <v>1245</v>
      </c>
      <c r="D171" s="196" t="s">
        <v>1882</v>
      </c>
      <c r="E171" s="577" t="s">
        <v>1883</v>
      </c>
      <c r="F171" s="576">
        <v>12</v>
      </c>
      <c r="G171" s="577" t="s">
        <v>1116</v>
      </c>
    </row>
    <row r="172" spans="1:7" s="209" customFormat="1" ht="93.75" x14ac:dyDescent="0.25">
      <c r="A172" s="581">
        <v>168</v>
      </c>
      <c r="B172" s="577" t="s">
        <v>404</v>
      </c>
      <c r="C172" s="577" t="s">
        <v>3652</v>
      </c>
      <c r="D172" s="196" t="s">
        <v>3790</v>
      </c>
      <c r="E172" s="577" t="s">
        <v>3653</v>
      </c>
      <c r="F172" s="576">
        <v>3</v>
      </c>
      <c r="G172" s="577" t="s">
        <v>1116</v>
      </c>
    </row>
    <row r="173" spans="1:7" s="209" customFormat="1" ht="37.5" x14ac:dyDescent="0.25">
      <c r="A173" s="581">
        <v>169</v>
      </c>
      <c r="B173" s="577" t="s">
        <v>404</v>
      </c>
      <c r="C173" s="577" t="s">
        <v>641</v>
      </c>
      <c r="D173" s="196" t="s">
        <v>486</v>
      </c>
      <c r="E173" s="577" t="s">
        <v>4636</v>
      </c>
      <c r="F173" s="576">
        <v>8</v>
      </c>
      <c r="G173" s="577" t="s">
        <v>1884</v>
      </c>
    </row>
    <row r="174" spans="1:7" s="209" customFormat="1" ht="37.5" x14ac:dyDescent="0.25">
      <c r="A174" s="581">
        <v>170</v>
      </c>
      <c r="B174" s="239" t="s">
        <v>404</v>
      </c>
      <c r="C174" s="239" t="s">
        <v>5272</v>
      </c>
      <c r="D174" s="239" t="s">
        <v>5273</v>
      </c>
      <c r="E174" s="239">
        <v>89123630079</v>
      </c>
      <c r="F174" s="598">
        <v>1</v>
      </c>
      <c r="G174" s="239" t="s">
        <v>5274</v>
      </c>
    </row>
    <row r="175" spans="1:7" s="209" customFormat="1" ht="37.5" x14ac:dyDescent="0.25">
      <c r="A175" s="581">
        <v>171</v>
      </c>
      <c r="B175" s="577" t="s">
        <v>404</v>
      </c>
      <c r="C175" s="577" t="s">
        <v>642</v>
      </c>
      <c r="D175" s="196" t="s">
        <v>486</v>
      </c>
      <c r="E175" s="616">
        <v>89195062052</v>
      </c>
      <c r="F175" s="576">
        <v>7</v>
      </c>
      <c r="G175" s="577" t="s">
        <v>643</v>
      </c>
    </row>
    <row r="176" spans="1:7" s="209" customFormat="1" ht="37.5" x14ac:dyDescent="0.25">
      <c r="A176" s="581">
        <v>172</v>
      </c>
      <c r="B176" s="577" t="s">
        <v>404</v>
      </c>
      <c r="C176" s="577" t="s">
        <v>4369</v>
      </c>
      <c r="D176" s="196" t="s">
        <v>5351</v>
      </c>
      <c r="E176" s="577">
        <v>89229004737</v>
      </c>
      <c r="F176" s="576">
        <v>1</v>
      </c>
      <c r="G176" s="577" t="s">
        <v>4628</v>
      </c>
    </row>
    <row r="177" spans="1:7" s="209" customFormat="1" ht="37.5" x14ac:dyDescent="0.25">
      <c r="A177" s="581">
        <v>173</v>
      </c>
      <c r="B177" s="577" t="s">
        <v>404</v>
      </c>
      <c r="C177" s="577" t="s">
        <v>4629</v>
      </c>
      <c r="D177" s="196" t="s">
        <v>4759</v>
      </c>
      <c r="E177" s="616">
        <v>89128292870</v>
      </c>
      <c r="F177" s="576">
        <v>1</v>
      </c>
      <c r="G177" s="577" t="s">
        <v>4630</v>
      </c>
    </row>
    <row r="178" spans="1:7" s="209" customFormat="1" ht="37.5" x14ac:dyDescent="0.25">
      <c r="A178" s="581">
        <v>174</v>
      </c>
      <c r="B178" s="577" t="s">
        <v>404</v>
      </c>
      <c r="C178" s="394" t="s">
        <v>4629</v>
      </c>
      <c r="D178" s="617" t="s">
        <v>4759</v>
      </c>
      <c r="E178" s="618">
        <v>89128292870</v>
      </c>
      <c r="F178" s="428">
        <v>2</v>
      </c>
      <c r="G178" s="394" t="s">
        <v>4630</v>
      </c>
    </row>
    <row r="179" spans="1:7" s="209" customFormat="1" ht="37.5" x14ac:dyDescent="0.25">
      <c r="A179" s="581">
        <v>175</v>
      </c>
      <c r="B179" s="577" t="s">
        <v>404</v>
      </c>
      <c r="C179" s="239" t="s">
        <v>3656</v>
      </c>
      <c r="D179" s="196" t="s">
        <v>4631</v>
      </c>
      <c r="E179" s="616">
        <v>89123650825</v>
      </c>
      <c r="F179" s="576">
        <v>1</v>
      </c>
      <c r="G179" s="577" t="s">
        <v>3657</v>
      </c>
    </row>
    <row r="180" spans="1:7" s="209" customFormat="1" ht="75" x14ac:dyDescent="0.25">
      <c r="A180" s="581">
        <v>176</v>
      </c>
      <c r="B180" s="577" t="s">
        <v>404</v>
      </c>
      <c r="C180" s="577" t="s">
        <v>4632</v>
      </c>
      <c r="D180" s="196" t="s">
        <v>3655</v>
      </c>
      <c r="E180" s="616">
        <v>89123650302</v>
      </c>
      <c r="F180" s="576">
        <v>10</v>
      </c>
      <c r="G180" s="577" t="s">
        <v>1116</v>
      </c>
    </row>
    <row r="181" spans="1:7" s="209" customFormat="1" ht="56.25" x14ac:dyDescent="0.25">
      <c r="A181" s="581">
        <v>177</v>
      </c>
      <c r="B181" s="577" t="s">
        <v>404</v>
      </c>
      <c r="C181" s="577" t="s">
        <v>644</v>
      </c>
      <c r="D181" s="196" t="s">
        <v>486</v>
      </c>
      <c r="E181" s="577" t="s">
        <v>2511</v>
      </c>
      <c r="F181" s="576">
        <v>27</v>
      </c>
      <c r="G181" s="577" t="s">
        <v>645</v>
      </c>
    </row>
    <row r="182" spans="1:7" s="209" customFormat="1" ht="37.5" x14ac:dyDescent="0.25">
      <c r="A182" s="581">
        <v>178</v>
      </c>
      <c r="B182" s="239" t="s">
        <v>404</v>
      </c>
      <c r="C182" s="239" t="s">
        <v>646</v>
      </c>
      <c r="D182" s="180" t="s">
        <v>3654</v>
      </c>
      <c r="E182" s="239">
        <v>89229286582</v>
      </c>
      <c r="F182" s="598">
        <v>6</v>
      </c>
      <c r="G182" s="180" t="s">
        <v>647</v>
      </c>
    </row>
    <row r="183" spans="1:7" s="209" customFormat="1" ht="37.5" x14ac:dyDescent="0.25">
      <c r="A183" s="581">
        <v>179</v>
      </c>
      <c r="B183" s="239" t="s">
        <v>404</v>
      </c>
      <c r="C183" s="239" t="s">
        <v>648</v>
      </c>
      <c r="D183" s="180" t="s">
        <v>1132</v>
      </c>
      <c r="E183" s="599">
        <v>89823852954</v>
      </c>
      <c r="F183" s="598">
        <v>7</v>
      </c>
      <c r="G183" s="239" t="s">
        <v>649</v>
      </c>
    </row>
    <row r="184" spans="1:7" s="209" customFormat="1" ht="37.5" x14ac:dyDescent="0.25">
      <c r="A184" s="581">
        <v>180</v>
      </c>
      <c r="B184" s="577" t="s">
        <v>404</v>
      </c>
      <c r="C184" s="577" t="s">
        <v>4633</v>
      </c>
      <c r="D184" s="196" t="s">
        <v>4760</v>
      </c>
      <c r="E184" s="616">
        <v>89229455463</v>
      </c>
      <c r="F184" s="576">
        <v>2</v>
      </c>
      <c r="G184" s="577" t="s">
        <v>4634</v>
      </c>
    </row>
    <row r="185" spans="1:7" s="209" customFormat="1" ht="75" x14ac:dyDescent="0.25">
      <c r="A185" s="581">
        <v>181</v>
      </c>
      <c r="B185" s="577" t="s">
        <v>405</v>
      </c>
      <c r="C185" s="577" t="s">
        <v>3548</v>
      </c>
      <c r="D185" s="577" t="s">
        <v>650</v>
      </c>
      <c r="E185" s="577">
        <v>89229577038</v>
      </c>
      <c r="F185" s="576">
        <v>11</v>
      </c>
      <c r="G185" s="577" t="s">
        <v>4253</v>
      </c>
    </row>
    <row r="186" spans="1:7" s="209" customFormat="1" ht="75" x14ac:dyDescent="0.25">
      <c r="A186" s="581">
        <v>182</v>
      </c>
      <c r="B186" s="577" t="s">
        <v>405</v>
      </c>
      <c r="C186" s="577" t="s">
        <v>546</v>
      </c>
      <c r="D186" s="577" t="s">
        <v>1175</v>
      </c>
      <c r="E186" s="577" t="s">
        <v>4254</v>
      </c>
      <c r="F186" s="576">
        <v>6</v>
      </c>
      <c r="G186" s="577" t="s">
        <v>4252</v>
      </c>
    </row>
    <row r="187" spans="1:7" s="209" customFormat="1" ht="75" x14ac:dyDescent="0.25">
      <c r="A187" s="581">
        <v>183</v>
      </c>
      <c r="B187" s="577" t="s">
        <v>405</v>
      </c>
      <c r="C187" s="577" t="s">
        <v>651</v>
      </c>
      <c r="D187" s="577" t="s">
        <v>486</v>
      </c>
      <c r="E187" s="577" t="s">
        <v>652</v>
      </c>
      <c r="F187" s="576">
        <v>6</v>
      </c>
      <c r="G187" s="577" t="s">
        <v>1116</v>
      </c>
    </row>
    <row r="188" spans="1:7" s="209" customFormat="1" ht="56.25" x14ac:dyDescent="0.25">
      <c r="A188" s="581">
        <v>184</v>
      </c>
      <c r="B188" s="577" t="s">
        <v>405</v>
      </c>
      <c r="C188" s="577" t="s">
        <v>653</v>
      </c>
      <c r="D188" s="577" t="s">
        <v>654</v>
      </c>
      <c r="E188" s="577">
        <v>89229415099</v>
      </c>
      <c r="F188" s="576">
        <v>10</v>
      </c>
      <c r="G188" s="577" t="s">
        <v>655</v>
      </c>
    </row>
    <row r="189" spans="1:7" s="209" customFormat="1" ht="56.25" x14ac:dyDescent="0.25">
      <c r="A189" s="581">
        <v>185</v>
      </c>
      <c r="B189" s="239" t="s">
        <v>405</v>
      </c>
      <c r="C189" s="239" t="s">
        <v>656</v>
      </c>
      <c r="D189" s="239" t="s">
        <v>2512</v>
      </c>
      <c r="E189" s="239">
        <v>89229532498</v>
      </c>
      <c r="F189" s="598">
        <v>10</v>
      </c>
      <c r="G189" s="239" t="s">
        <v>657</v>
      </c>
    </row>
    <row r="190" spans="1:7" s="209" customFormat="1" ht="75" x14ac:dyDescent="0.25">
      <c r="A190" s="581">
        <v>186</v>
      </c>
      <c r="B190" s="600" t="s">
        <v>406</v>
      </c>
      <c r="C190" s="600" t="s">
        <v>1304</v>
      </c>
      <c r="D190" s="619" t="s">
        <v>194</v>
      </c>
      <c r="E190" s="600">
        <v>89229577035</v>
      </c>
      <c r="F190" s="601">
        <v>13</v>
      </c>
      <c r="G190" s="600" t="s">
        <v>3658</v>
      </c>
    </row>
    <row r="191" spans="1:7" s="209" customFormat="1" ht="75" x14ac:dyDescent="0.25">
      <c r="A191" s="581">
        <v>187</v>
      </c>
      <c r="B191" s="600" t="s">
        <v>406</v>
      </c>
      <c r="C191" s="600" t="s">
        <v>658</v>
      </c>
      <c r="D191" s="619" t="s">
        <v>486</v>
      </c>
      <c r="E191" s="600">
        <v>89229345026</v>
      </c>
      <c r="F191" s="601">
        <v>21</v>
      </c>
      <c r="G191" s="600" t="s">
        <v>1116</v>
      </c>
    </row>
    <row r="192" spans="1:7" s="209" customFormat="1" ht="75" x14ac:dyDescent="0.25">
      <c r="A192" s="581">
        <v>188</v>
      </c>
      <c r="B192" s="600" t="s">
        <v>406</v>
      </c>
      <c r="C192" s="600" t="s">
        <v>659</v>
      </c>
      <c r="D192" s="619" t="s">
        <v>486</v>
      </c>
      <c r="E192" s="600">
        <v>89128286093</v>
      </c>
      <c r="F192" s="601">
        <v>20</v>
      </c>
      <c r="G192" s="600" t="s">
        <v>1116</v>
      </c>
    </row>
    <row r="193" spans="1:7" s="209" customFormat="1" ht="75" x14ac:dyDescent="0.25">
      <c r="A193" s="581">
        <v>189</v>
      </c>
      <c r="B193" s="600" t="s">
        <v>406</v>
      </c>
      <c r="C193" s="600" t="s">
        <v>660</v>
      </c>
      <c r="D193" s="619" t="s">
        <v>486</v>
      </c>
      <c r="E193" s="600">
        <v>89229430113</v>
      </c>
      <c r="F193" s="601">
        <v>7</v>
      </c>
      <c r="G193" s="600" t="s">
        <v>1116</v>
      </c>
    </row>
    <row r="194" spans="1:7" s="209" customFormat="1" ht="37.5" x14ac:dyDescent="0.25">
      <c r="A194" s="581">
        <v>190</v>
      </c>
      <c r="B194" s="600" t="s">
        <v>406</v>
      </c>
      <c r="C194" s="600" t="s">
        <v>661</v>
      </c>
      <c r="D194" s="619" t="s">
        <v>2748</v>
      </c>
      <c r="E194" s="600">
        <v>89128266497</v>
      </c>
      <c r="F194" s="601">
        <v>10</v>
      </c>
      <c r="G194" s="600" t="s">
        <v>662</v>
      </c>
    </row>
    <row r="195" spans="1:7" s="209" customFormat="1" ht="93.75" x14ac:dyDescent="0.25">
      <c r="A195" s="581">
        <v>191</v>
      </c>
      <c r="B195" s="600" t="s">
        <v>406</v>
      </c>
      <c r="C195" s="600" t="s">
        <v>663</v>
      </c>
      <c r="D195" s="619" t="s">
        <v>4941</v>
      </c>
      <c r="E195" s="619">
        <v>89229691560</v>
      </c>
      <c r="F195" s="601">
        <v>5</v>
      </c>
      <c r="G195" s="600" t="s">
        <v>664</v>
      </c>
    </row>
    <row r="196" spans="1:7" s="209" customFormat="1" ht="75" x14ac:dyDescent="0.25">
      <c r="A196" s="581">
        <v>192</v>
      </c>
      <c r="B196" s="600" t="s">
        <v>406</v>
      </c>
      <c r="C196" s="585" t="s">
        <v>3660</v>
      </c>
      <c r="D196" s="620" t="s">
        <v>5352</v>
      </c>
      <c r="E196" s="585">
        <v>89229617381</v>
      </c>
      <c r="F196" s="612">
        <v>3</v>
      </c>
      <c r="G196" s="585" t="s">
        <v>4942</v>
      </c>
    </row>
    <row r="197" spans="1:7" s="209" customFormat="1" ht="56.25" x14ac:dyDescent="0.25">
      <c r="A197" s="581">
        <v>193</v>
      </c>
      <c r="B197" s="600" t="s">
        <v>406</v>
      </c>
      <c r="C197" s="600" t="s">
        <v>1244</v>
      </c>
      <c r="D197" s="619" t="s">
        <v>1886</v>
      </c>
      <c r="E197" s="600" t="s">
        <v>665</v>
      </c>
      <c r="F197" s="601">
        <v>22</v>
      </c>
      <c r="G197" s="600" t="s">
        <v>2513</v>
      </c>
    </row>
    <row r="198" spans="1:7" s="209" customFormat="1" ht="56.25" x14ac:dyDescent="0.25">
      <c r="A198" s="581">
        <v>194</v>
      </c>
      <c r="B198" s="600" t="s">
        <v>406</v>
      </c>
      <c r="C198" s="600" t="s">
        <v>666</v>
      </c>
      <c r="D198" s="619" t="s">
        <v>4943</v>
      </c>
      <c r="E198" s="600">
        <v>89229617381</v>
      </c>
      <c r="F198" s="601">
        <v>20</v>
      </c>
      <c r="G198" s="600" t="s">
        <v>667</v>
      </c>
    </row>
    <row r="199" spans="1:7" s="209" customFormat="1" ht="93.75" x14ac:dyDescent="0.25">
      <c r="A199" s="581">
        <v>195</v>
      </c>
      <c r="B199" s="600" t="s">
        <v>406</v>
      </c>
      <c r="C199" s="605" t="s">
        <v>4370</v>
      </c>
      <c r="D199" s="621" t="s">
        <v>4371</v>
      </c>
      <c r="E199" s="605" t="s">
        <v>4374</v>
      </c>
      <c r="F199" s="622">
        <v>4</v>
      </c>
      <c r="G199" s="605" t="s">
        <v>4373</v>
      </c>
    </row>
    <row r="200" spans="1:7" s="209" customFormat="1" ht="37.5" x14ac:dyDescent="0.25">
      <c r="A200" s="581">
        <v>196</v>
      </c>
      <c r="B200" s="600" t="s">
        <v>406</v>
      </c>
      <c r="C200" s="600" t="s">
        <v>1331</v>
      </c>
      <c r="D200" s="619" t="s">
        <v>4372</v>
      </c>
      <c r="E200" s="600">
        <v>89823902166</v>
      </c>
      <c r="F200" s="601">
        <v>22</v>
      </c>
      <c r="G200" s="600" t="s">
        <v>1887</v>
      </c>
    </row>
    <row r="201" spans="1:7" s="209" customFormat="1" ht="37.5" x14ac:dyDescent="0.25">
      <c r="A201" s="581">
        <v>197</v>
      </c>
      <c r="B201" s="600" t="s">
        <v>406</v>
      </c>
      <c r="C201" s="600" t="s">
        <v>1332</v>
      </c>
      <c r="D201" s="619" t="s">
        <v>3659</v>
      </c>
      <c r="E201" s="600">
        <v>89123666233</v>
      </c>
      <c r="F201" s="601">
        <v>5</v>
      </c>
      <c r="G201" s="600" t="s">
        <v>1333</v>
      </c>
    </row>
    <row r="202" spans="1:7" s="209" customFormat="1" ht="37.5" x14ac:dyDescent="0.25">
      <c r="A202" s="581">
        <v>198</v>
      </c>
      <c r="B202" s="600" t="s">
        <v>406</v>
      </c>
      <c r="C202" s="600" t="s">
        <v>1334</v>
      </c>
      <c r="D202" s="619" t="s">
        <v>1422</v>
      </c>
      <c r="E202" s="600">
        <v>89123649909</v>
      </c>
      <c r="F202" s="601">
        <v>9</v>
      </c>
      <c r="G202" s="600" t="s">
        <v>1335</v>
      </c>
    </row>
    <row r="203" spans="1:7" s="209" customFormat="1" ht="56.25" x14ac:dyDescent="0.25">
      <c r="A203" s="581">
        <v>199</v>
      </c>
      <c r="B203" s="600" t="s">
        <v>406</v>
      </c>
      <c r="C203" s="600" t="s">
        <v>1336</v>
      </c>
      <c r="D203" s="619" t="s">
        <v>4761</v>
      </c>
      <c r="E203" s="600">
        <v>89128218183</v>
      </c>
      <c r="F203" s="601">
        <v>5</v>
      </c>
      <c r="G203" s="600" t="s">
        <v>1888</v>
      </c>
    </row>
    <row r="204" spans="1:7" s="209" customFormat="1" ht="37.5" x14ac:dyDescent="0.25">
      <c r="A204" s="581">
        <v>200</v>
      </c>
      <c r="B204" s="600" t="s">
        <v>406</v>
      </c>
      <c r="C204" s="600" t="s">
        <v>1337</v>
      </c>
      <c r="D204" s="619" t="s">
        <v>3609</v>
      </c>
      <c r="E204" s="600">
        <v>89229132425</v>
      </c>
      <c r="F204" s="601">
        <v>5</v>
      </c>
      <c r="G204" s="600" t="s">
        <v>4786</v>
      </c>
    </row>
    <row r="205" spans="1:7" s="209" customFormat="1" ht="93.75" x14ac:dyDescent="0.25">
      <c r="A205" s="581">
        <v>201</v>
      </c>
      <c r="B205" s="577" t="s">
        <v>408</v>
      </c>
      <c r="C205" s="577" t="s">
        <v>4550</v>
      </c>
      <c r="D205" s="577" t="s">
        <v>4567</v>
      </c>
      <c r="E205" s="577">
        <v>89229152058</v>
      </c>
      <c r="F205" s="623">
        <v>2</v>
      </c>
      <c r="G205" s="577" t="s">
        <v>4558</v>
      </c>
    </row>
    <row r="206" spans="1:7" s="209" customFormat="1" ht="37.5" x14ac:dyDescent="0.25">
      <c r="A206" s="581">
        <v>202</v>
      </c>
      <c r="B206" s="577" t="s">
        <v>408</v>
      </c>
      <c r="C206" s="577" t="s">
        <v>668</v>
      </c>
      <c r="D206" s="577" t="s">
        <v>3661</v>
      </c>
      <c r="E206" s="577">
        <v>89123711648</v>
      </c>
      <c r="F206" s="623">
        <v>13</v>
      </c>
      <c r="G206" s="577" t="s">
        <v>1121</v>
      </c>
    </row>
    <row r="207" spans="1:7" s="209" customFormat="1" ht="56.25" x14ac:dyDescent="0.25">
      <c r="A207" s="581">
        <v>203</v>
      </c>
      <c r="B207" s="577" t="s">
        <v>408</v>
      </c>
      <c r="C207" s="577" t="s">
        <v>231</v>
      </c>
      <c r="D207" s="577" t="s">
        <v>4762</v>
      </c>
      <c r="E207" s="577" t="s">
        <v>4551</v>
      </c>
      <c r="F207" s="623">
        <v>12</v>
      </c>
      <c r="G207" s="577" t="s">
        <v>4559</v>
      </c>
    </row>
    <row r="208" spans="1:7" s="209" customFormat="1" ht="75" x14ac:dyDescent="0.25">
      <c r="A208" s="581">
        <v>204</v>
      </c>
      <c r="B208" s="577" t="s">
        <v>408</v>
      </c>
      <c r="C208" s="577" t="s">
        <v>4552</v>
      </c>
      <c r="D208" s="577" t="s">
        <v>4568</v>
      </c>
      <c r="E208" s="577">
        <v>89195296749</v>
      </c>
      <c r="F208" s="623">
        <v>9</v>
      </c>
      <c r="G208" s="585" t="s">
        <v>1116</v>
      </c>
    </row>
    <row r="209" spans="1:7" s="209" customFormat="1" ht="56.25" x14ac:dyDescent="0.25">
      <c r="A209" s="581">
        <v>205</v>
      </c>
      <c r="B209" s="239" t="s">
        <v>408</v>
      </c>
      <c r="C209" s="239" t="s">
        <v>4553</v>
      </c>
      <c r="D209" s="239" t="s">
        <v>4569</v>
      </c>
      <c r="E209" s="599">
        <v>89828142338</v>
      </c>
      <c r="F209" s="624">
        <v>13</v>
      </c>
      <c r="G209" s="577" t="s">
        <v>4560</v>
      </c>
    </row>
    <row r="210" spans="1:7" s="209" customFormat="1" ht="75" x14ac:dyDescent="0.25">
      <c r="A210" s="581">
        <v>206</v>
      </c>
      <c r="B210" s="577" t="s">
        <v>408</v>
      </c>
      <c r="C210" s="577" t="s">
        <v>4554</v>
      </c>
      <c r="D210" s="577" t="s">
        <v>4570</v>
      </c>
      <c r="E210" s="577">
        <v>89128201930</v>
      </c>
      <c r="F210" s="623">
        <v>7</v>
      </c>
      <c r="G210" s="585" t="s">
        <v>1116</v>
      </c>
    </row>
    <row r="211" spans="1:7" s="209" customFormat="1" ht="37.5" x14ac:dyDescent="0.25">
      <c r="A211" s="581">
        <v>207</v>
      </c>
      <c r="B211" s="577" t="s">
        <v>408</v>
      </c>
      <c r="C211" s="577" t="s">
        <v>904</v>
      </c>
      <c r="D211" s="577" t="s">
        <v>4571</v>
      </c>
      <c r="E211" s="616">
        <v>89125209570</v>
      </c>
      <c r="F211" s="623">
        <v>11</v>
      </c>
      <c r="G211" s="577" t="s">
        <v>4561</v>
      </c>
    </row>
    <row r="212" spans="1:7" s="209" customFormat="1" ht="37.5" x14ac:dyDescent="0.25">
      <c r="A212" s="581">
        <v>208</v>
      </c>
      <c r="B212" s="577" t="s">
        <v>408</v>
      </c>
      <c r="C212" s="577" t="s">
        <v>4555</v>
      </c>
      <c r="D212" s="577" t="s">
        <v>4572</v>
      </c>
      <c r="E212" s="577">
        <v>89127276849</v>
      </c>
      <c r="F212" s="623">
        <v>12</v>
      </c>
      <c r="G212" s="577" t="s">
        <v>4562</v>
      </c>
    </row>
    <row r="213" spans="1:7" s="209" customFormat="1" ht="93.75" x14ac:dyDescent="0.25">
      <c r="A213" s="581">
        <v>209</v>
      </c>
      <c r="B213" s="577" t="s">
        <v>408</v>
      </c>
      <c r="C213" s="577" t="s">
        <v>4556</v>
      </c>
      <c r="D213" s="577" t="s">
        <v>4573</v>
      </c>
      <c r="E213" s="577">
        <v>89123795968</v>
      </c>
      <c r="F213" s="623">
        <v>4</v>
      </c>
      <c r="G213" s="577" t="s">
        <v>4563</v>
      </c>
    </row>
    <row r="214" spans="1:7" s="209" customFormat="1" ht="56.25" x14ac:dyDescent="0.25">
      <c r="A214" s="581">
        <v>210</v>
      </c>
      <c r="B214" s="577" t="s">
        <v>408</v>
      </c>
      <c r="C214" s="577" t="s">
        <v>4557</v>
      </c>
      <c r="D214" s="577" t="s">
        <v>4574</v>
      </c>
      <c r="E214" s="577" t="s">
        <v>4566</v>
      </c>
      <c r="F214" s="623">
        <v>20</v>
      </c>
      <c r="G214" s="577" t="s">
        <v>4564</v>
      </c>
    </row>
    <row r="215" spans="1:7" s="209" customFormat="1" ht="37.5" x14ac:dyDescent="0.25">
      <c r="A215" s="581">
        <v>211</v>
      </c>
      <c r="B215" s="577" t="s">
        <v>408</v>
      </c>
      <c r="C215" s="577" t="s">
        <v>3740</v>
      </c>
      <c r="D215" s="577" t="s">
        <v>4575</v>
      </c>
      <c r="E215" s="577">
        <v>89229407390</v>
      </c>
      <c r="F215" s="623">
        <v>7</v>
      </c>
      <c r="G215" s="577" t="s">
        <v>4565</v>
      </c>
    </row>
    <row r="216" spans="1:7" s="209" customFormat="1" ht="56.25" x14ac:dyDescent="0.25">
      <c r="A216" s="581">
        <v>212</v>
      </c>
      <c r="B216" s="577" t="s">
        <v>408</v>
      </c>
      <c r="C216" s="577" t="s">
        <v>4944</v>
      </c>
      <c r="D216" s="577" t="s">
        <v>4946</v>
      </c>
      <c r="E216" s="577">
        <v>89628961190</v>
      </c>
      <c r="F216" s="623">
        <v>12</v>
      </c>
      <c r="G216" s="577" t="s">
        <v>4945</v>
      </c>
    </row>
    <row r="217" spans="1:7" s="209" customFormat="1" ht="62.25" customHeight="1" x14ac:dyDescent="0.25">
      <c r="A217" s="581">
        <v>213</v>
      </c>
      <c r="B217" s="577" t="s">
        <v>409</v>
      </c>
      <c r="C217" s="577" t="s">
        <v>1813</v>
      </c>
      <c r="D217" s="577" t="s">
        <v>4251</v>
      </c>
      <c r="E217" s="577">
        <v>89127253976</v>
      </c>
      <c r="F217" s="576">
        <v>7</v>
      </c>
      <c r="G217" s="577" t="s">
        <v>1814</v>
      </c>
    </row>
    <row r="218" spans="1:7" s="209" customFormat="1" ht="62.25" customHeight="1" x14ac:dyDescent="0.25">
      <c r="A218" s="581">
        <v>214</v>
      </c>
      <c r="B218" s="577" t="s">
        <v>409</v>
      </c>
      <c r="C218" s="577" t="s">
        <v>3662</v>
      </c>
      <c r="D218" s="577" t="s">
        <v>196</v>
      </c>
      <c r="E218" s="577" t="s">
        <v>3663</v>
      </c>
      <c r="F218" s="576">
        <v>21</v>
      </c>
      <c r="G218" s="577" t="s">
        <v>4246</v>
      </c>
    </row>
    <row r="219" spans="1:7" s="209" customFormat="1" ht="37.5" x14ac:dyDescent="0.25">
      <c r="A219" s="581">
        <v>215</v>
      </c>
      <c r="B219" s="577" t="s">
        <v>409</v>
      </c>
      <c r="C219" s="577" t="s">
        <v>669</v>
      </c>
      <c r="D219" s="577" t="s">
        <v>1243</v>
      </c>
      <c r="E219" s="577">
        <v>89229219095</v>
      </c>
      <c r="F219" s="576">
        <v>8</v>
      </c>
      <c r="G219" s="577" t="s">
        <v>670</v>
      </c>
    </row>
    <row r="220" spans="1:7" s="209" customFormat="1" ht="37.5" x14ac:dyDescent="0.25">
      <c r="A220" s="581">
        <v>216</v>
      </c>
      <c r="B220" s="577" t="s">
        <v>409</v>
      </c>
      <c r="C220" s="577" t="s">
        <v>563</v>
      </c>
      <c r="D220" s="577" t="s">
        <v>1181</v>
      </c>
      <c r="E220" s="577">
        <v>89229020647</v>
      </c>
      <c r="F220" s="576">
        <v>6</v>
      </c>
      <c r="G220" s="577" t="s">
        <v>671</v>
      </c>
    </row>
    <row r="221" spans="1:7" s="209" customFormat="1" ht="39" customHeight="1" x14ac:dyDescent="0.25">
      <c r="A221" s="581">
        <v>217</v>
      </c>
      <c r="B221" s="577" t="s">
        <v>409</v>
      </c>
      <c r="C221" s="577" t="s">
        <v>672</v>
      </c>
      <c r="D221" s="577" t="s">
        <v>1242</v>
      </c>
      <c r="E221" s="577">
        <v>89539440921</v>
      </c>
      <c r="F221" s="576">
        <v>5</v>
      </c>
      <c r="G221" s="577" t="s">
        <v>673</v>
      </c>
    </row>
    <row r="222" spans="1:7" s="209" customFormat="1" ht="37.5" x14ac:dyDescent="0.25">
      <c r="A222" s="581">
        <v>218</v>
      </c>
      <c r="B222" s="239" t="s">
        <v>409</v>
      </c>
      <c r="C222" s="239" t="s">
        <v>5173</v>
      </c>
      <c r="D222" s="239" t="s">
        <v>1167</v>
      </c>
      <c r="E222" s="239">
        <v>89229390986</v>
      </c>
      <c r="F222" s="598">
        <v>2</v>
      </c>
      <c r="G222" s="239" t="s">
        <v>5174</v>
      </c>
    </row>
    <row r="223" spans="1:7" s="209" customFormat="1" ht="37.5" x14ac:dyDescent="0.25">
      <c r="A223" s="581">
        <v>219</v>
      </c>
      <c r="B223" s="577" t="s">
        <v>409</v>
      </c>
      <c r="C223" s="577" t="s">
        <v>674</v>
      </c>
      <c r="D223" s="577" t="s">
        <v>1180</v>
      </c>
      <c r="E223" s="577" t="s">
        <v>675</v>
      </c>
      <c r="F223" s="576">
        <v>4</v>
      </c>
      <c r="G223" s="577" t="s">
        <v>676</v>
      </c>
    </row>
    <row r="224" spans="1:7" s="209" customFormat="1" ht="37.5" x14ac:dyDescent="0.25">
      <c r="A224" s="581">
        <v>220</v>
      </c>
      <c r="B224" s="577" t="s">
        <v>409</v>
      </c>
      <c r="C224" s="577" t="s">
        <v>4247</v>
      </c>
      <c r="D224" s="577" t="s">
        <v>1168</v>
      </c>
      <c r="E224" s="577" t="s">
        <v>4248</v>
      </c>
      <c r="F224" s="576">
        <v>5</v>
      </c>
      <c r="G224" s="577" t="s">
        <v>4249</v>
      </c>
    </row>
    <row r="225" spans="1:7" s="209" customFormat="1" ht="37.5" x14ac:dyDescent="0.25">
      <c r="A225" s="581">
        <v>221</v>
      </c>
      <c r="B225" s="577" t="s">
        <v>409</v>
      </c>
      <c r="C225" s="577" t="s">
        <v>677</v>
      </c>
      <c r="D225" s="577" t="s">
        <v>1169</v>
      </c>
      <c r="E225" s="577" t="s">
        <v>1889</v>
      </c>
      <c r="F225" s="576">
        <v>8</v>
      </c>
      <c r="G225" s="577" t="s">
        <v>678</v>
      </c>
    </row>
    <row r="226" spans="1:7" s="209" customFormat="1" ht="37.5" x14ac:dyDescent="0.25">
      <c r="A226" s="581">
        <v>222</v>
      </c>
      <c r="B226" s="577" t="s">
        <v>409</v>
      </c>
      <c r="C226" s="577" t="s">
        <v>1890</v>
      </c>
      <c r="D226" s="577" t="s">
        <v>1170</v>
      </c>
      <c r="E226" s="577">
        <v>89828112780</v>
      </c>
      <c r="F226" s="576">
        <v>5</v>
      </c>
      <c r="G226" s="577" t="s">
        <v>679</v>
      </c>
    </row>
    <row r="227" spans="1:7" s="209" customFormat="1" ht="56.25" x14ac:dyDescent="0.25">
      <c r="A227" s="581">
        <v>223</v>
      </c>
      <c r="B227" s="577" t="s">
        <v>409</v>
      </c>
      <c r="C227" s="577" t="s">
        <v>3757</v>
      </c>
      <c r="D227" s="577" t="s">
        <v>4250</v>
      </c>
      <c r="E227" s="577">
        <v>89823888756</v>
      </c>
      <c r="F227" s="576">
        <v>3</v>
      </c>
      <c r="G227" s="577" t="s">
        <v>4638</v>
      </c>
    </row>
    <row r="228" spans="1:7" s="209" customFormat="1" ht="56.25" x14ac:dyDescent="0.25">
      <c r="A228" s="581">
        <v>224</v>
      </c>
      <c r="B228" s="577" t="s">
        <v>409</v>
      </c>
      <c r="C228" s="577" t="s">
        <v>680</v>
      </c>
      <c r="D228" s="577" t="s">
        <v>1171</v>
      </c>
      <c r="E228" s="577">
        <v>89635502439</v>
      </c>
      <c r="F228" s="576">
        <v>9</v>
      </c>
      <c r="G228" s="577" t="s">
        <v>681</v>
      </c>
    </row>
    <row r="229" spans="1:7" s="209" customFormat="1" ht="37.5" x14ac:dyDescent="0.25">
      <c r="A229" s="581">
        <v>225</v>
      </c>
      <c r="B229" s="577" t="s">
        <v>409</v>
      </c>
      <c r="C229" s="577" t="s">
        <v>682</v>
      </c>
      <c r="D229" s="577" t="s">
        <v>5175</v>
      </c>
      <c r="E229" s="577">
        <v>89229256824</v>
      </c>
      <c r="F229" s="576">
        <v>4</v>
      </c>
      <c r="G229" s="577" t="s">
        <v>683</v>
      </c>
    </row>
    <row r="230" spans="1:7" s="209" customFormat="1" ht="37.5" x14ac:dyDescent="0.25">
      <c r="A230" s="581">
        <v>226</v>
      </c>
      <c r="B230" s="577" t="s">
        <v>409</v>
      </c>
      <c r="C230" s="577" t="s">
        <v>684</v>
      </c>
      <c r="D230" s="577" t="s">
        <v>1183</v>
      </c>
      <c r="E230" s="577" t="s">
        <v>685</v>
      </c>
      <c r="F230" s="576">
        <v>7</v>
      </c>
      <c r="G230" s="577" t="s">
        <v>686</v>
      </c>
    </row>
    <row r="231" spans="1:7" s="209" customFormat="1" ht="56.25" x14ac:dyDescent="0.25">
      <c r="A231" s="581">
        <v>227</v>
      </c>
      <c r="B231" s="625" t="s">
        <v>409</v>
      </c>
      <c r="C231" s="625" t="s">
        <v>1815</v>
      </c>
      <c r="D231" s="625" t="s">
        <v>1816</v>
      </c>
      <c r="E231" s="625">
        <v>89123364807</v>
      </c>
      <c r="F231" s="626">
        <v>3</v>
      </c>
      <c r="G231" s="625" t="s">
        <v>3664</v>
      </c>
    </row>
    <row r="232" spans="1:7" s="209" customFormat="1" ht="75" x14ac:dyDescent="0.25">
      <c r="A232" s="581">
        <v>228</v>
      </c>
      <c r="B232" s="577" t="s">
        <v>410</v>
      </c>
      <c r="C232" s="585" t="s">
        <v>4527</v>
      </c>
      <c r="D232" s="627" t="s">
        <v>486</v>
      </c>
      <c r="E232" s="585">
        <v>89229465715</v>
      </c>
      <c r="F232" s="628">
        <v>1</v>
      </c>
      <c r="G232" s="585" t="s">
        <v>1116</v>
      </c>
    </row>
    <row r="233" spans="1:7" s="209" customFormat="1" ht="75" x14ac:dyDescent="0.25">
      <c r="A233" s="581">
        <v>229</v>
      </c>
      <c r="B233" s="394" t="s">
        <v>410</v>
      </c>
      <c r="C233" s="605" t="s">
        <v>687</v>
      </c>
      <c r="D233" s="629" t="s">
        <v>197</v>
      </c>
      <c r="E233" s="605">
        <v>89229387588</v>
      </c>
      <c r="F233" s="630">
        <v>26</v>
      </c>
      <c r="G233" s="605" t="s">
        <v>1116</v>
      </c>
    </row>
    <row r="234" spans="1:7" s="209" customFormat="1" ht="75" x14ac:dyDescent="0.25">
      <c r="A234" s="581">
        <v>230</v>
      </c>
      <c r="B234" s="394" t="s">
        <v>410</v>
      </c>
      <c r="C234" s="605" t="s">
        <v>688</v>
      </c>
      <c r="D234" s="629" t="s">
        <v>1892</v>
      </c>
      <c r="E234" s="605">
        <v>89229891181</v>
      </c>
      <c r="F234" s="630">
        <v>22</v>
      </c>
      <c r="G234" s="605" t="s">
        <v>1116</v>
      </c>
    </row>
    <row r="235" spans="1:7" s="209" customFormat="1" ht="75" x14ac:dyDescent="0.25">
      <c r="A235" s="581">
        <v>231</v>
      </c>
      <c r="B235" s="394" t="s">
        <v>410</v>
      </c>
      <c r="C235" s="605" t="s">
        <v>689</v>
      </c>
      <c r="D235" s="629" t="s">
        <v>486</v>
      </c>
      <c r="E235" s="605">
        <v>89229351653</v>
      </c>
      <c r="F235" s="630">
        <v>14</v>
      </c>
      <c r="G235" s="605" t="s">
        <v>1116</v>
      </c>
    </row>
    <row r="236" spans="1:7" s="209" customFormat="1" ht="75" x14ac:dyDescent="0.25">
      <c r="A236" s="581">
        <v>232</v>
      </c>
      <c r="B236" s="394" t="s">
        <v>410</v>
      </c>
      <c r="C236" s="605" t="s">
        <v>693</v>
      </c>
      <c r="D236" s="629" t="s">
        <v>486</v>
      </c>
      <c r="E236" s="605">
        <v>89229385689</v>
      </c>
      <c r="F236" s="630">
        <v>5</v>
      </c>
      <c r="G236" s="605" t="s">
        <v>1116</v>
      </c>
    </row>
    <row r="237" spans="1:7" s="209" customFormat="1" ht="75" x14ac:dyDescent="0.25">
      <c r="A237" s="581">
        <v>233</v>
      </c>
      <c r="B237" s="394" t="s">
        <v>410</v>
      </c>
      <c r="C237" s="605" t="s">
        <v>690</v>
      </c>
      <c r="D237" s="629" t="s">
        <v>486</v>
      </c>
      <c r="E237" s="605">
        <v>89226675711</v>
      </c>
      <c r="F237" s="630">
        <v>22</v>
      </c>
      <c r="G237" s="605" t="s">
        <v>1116</v>
      </c>
    </row>
    <row r="238" spans="1:7" s="209" customFormat="1" ht="75" x14ac:dyDescent="0.25">
      <c r="A238" s="581">
        <v>234</v>
      </c>
      <c r="B238" s="577" t="s">
        <v>410</v>
      </c>
      <c r="C238" s="585" t="s">
        <v>691</v>
      </c>
      <c r="D238" s="585" t="s">
        <v>486</v>
      </c>
      <c r="E238" s="585">
        <v>89229079754</v>
      </c>
      <c r="F238" s="628">
        <v>20</v>
      </c>
      <c r="G238" s="585" t="s">
        <v>1116</v>
      </c>
    </row>
    <row r="239" spans="1:7" s="209" customFormat="1" ht="75" x14ac:dyDescent="0.25">
      <c r="A239" s="581">
        <v>235</v>
      </c>
      <c r="B239" s="577" t="s">
        <v>410</v>
      </c>
      <c r="C239" s="585" t="s">
        <v>4528</v>
      </c>
      <c r="D239" s="585" t="s">
        <v>486</v>
      </c>
      <c r="E239" s="585">
        <v>89229272035</v>
      </c>
      <c r="F239" s="628">
        <v>1</v>
      </c>
      <c r="G239" s="585" t="s">
        <v>1116</v>
      </c>
    </row>
    <row r="240" spans="1:7" s="209" customFormat="1" ht="75" x14ac:dyDescent="0.25">
      <c r="A240" s="581">
        <v>236</v>
      </c>
      <c r="B240" s="577" t="s">
        <v>410</v>
      </c>
      <c r="C240" s="585" t="s">
        <v>1320</v>
      </c>
      <c r="D240" s="585" t="s">
        <v>486</v>
      </c>
      <c r="E240" s="585">
        <v>89968961836</v>
      </c>
      <c r="F240" s="628">
        <v>3</v>
      </c>
      <c r="G240" s="585" t="s">
        <v>1116</v>
      </c>
    </row>
    <row r="241" spans="1:7" s="209" customFormat="1" ht="75" x14ac:dyDescent="0.25">
      <c r="A241" s="581">
        <v>237</v>
      </c>
      <c r="B241" s="577" t="s">
        <v>410</v>
      </c>
      <c r="C241" s="585" t="s">
        <v>692</v>
      </c>
      <c r="D241" s="585" t="s">
        <v>486</v>
      </c>
      <c r="E241" s="585">
        <v>89229005380</v>
      </c>
      <c r="F241" s="628">
        <v>5</v>
      </c>
      <c r="G241" s="585" t="s">
        <v>1116</v>
      </c>
    </row>
    <row r="242" spans="1:7" s="209" customFormat="1" ht="37.5" x14ac:dyDescent="0.25">
      <c r="A242" s="581">
        <v>238</v>
      </c>
      <c r="B242" s="577" t="s">
        <v>410</v>
      </c>
      <c r="C242" s="585" t="s">
        <v>4947</v>
      </c>
      <c r="D242" s="585" t="s">
        <v>4948</v>
      </c>
      <c r="E242" s="585">
        <v>89229178857</v>
      </c>
      <c r="F242" s="628">
        <v>4</v>
      </c>
      <c r="G242" s="585" t="s">
        <v>4949</v>
      </c>
    </row>
    <row r="243" spans="1:7" s="209" customFormat="1" ht="37.5" x14ac:dyDescent="0.25">
      <c r="A243" s="581">
        <v>239</v>
      </c>
      <c r="B243" s="577" t="s">
        <v>410</v>
      </c>
      <c r="C243" s="585" t="s">
        <v>3665</v>
      </c>
      <c r="D243" s="585" t="s">
        <v>3667</v>
      </c>
      <c r="E243" s="585">
        <v>89229248293</v>
      </c>
      <c r="F243" s="628">
        <v>5</v>
      </c>
      <c r="G243" s="585" t="s">
        <v>4950</v>
      </c>
    </row>
    <row r="244" spans="1:7" s="209" customFormat="1" ht="56.25" x14ac:dyDescent="0.25">
      <c r="A244" s="581">
        <v>240</v>
      </c>
      <c r="B244" s="577" t="s">
        <v>410</v>
      </c>
      <c r="C244" s="585" t="s">
        <v>3666</v>
      </c>
      <c r="D244" s="585" t="s">
        <v>4951</v>
      </c>
      <c r="E244" s="585">
        <v>89125660534</v>
      </c>
      <c r="F244" s="628">
        <v>4</v>
      </c>
      <c r="G244" s="585" t="s">
        <v>4952</v>
      </c>
    </row>
    <row r="245" spans="1:7" s="209" customFormat="1" ht="37.5" x14ac:dyDescent="0.25">
      <c r="A245" s="581">
        <v>241</v>
      </c>
      <c r="B245" s="577" t="s">
        <v>410</v>
      </c>
      <c r="C245" s="585" t="s">
        <v>4953</v>
      </c>
      <c r="D245" s="585" t="s">
        <v>4954</v>
      </c>
      <c r="E245" s="585">
        <v>89229262686</v>
      </c>
      <c r="F245" s="628">
        <v>1</v>
      </c>
      <c r="G245" s="585" t="s">
        <v>4955</v>
      </c>
    </row>
    <row r="246" spans="1:7" s="209" customFormat="1" ht="56.25" x14ac:dyDescent="0.25">
      <c r="A246" s="581">
        <v>242</v>
      </c>
      <c r="B246" s="577" t="s">
        <v>410</v>
      </c>
      <c r="C246" s="585" t="s">
        <v>4956</v>
      </c>
      <c r="D246" s="585" t="s">
        <v>4957</v>
      </c>
      <c r="E246" s="585">
        <v>89229063962</v>
      </c>
      <c r="F246" s="628">
        <v>2</v>
      </c>
      <c r="G246" s="585" t="s">
        <v>4958</v>
      </c>
    </row>
    <row r="247" spans="1:7" s="209" customFormat="1" ht="56.25" x14ac:dyDescent="0.25">
      <c r="A247" s="581">
        <v>243</v>
      </c>
      <c r="B247" s="577" t="s">
        <v>410</v>
      </c>
      <c r="C247" s="631" t="s">
        <v>4959</v>
      </c>
      <c r="D247" s="631" t="s">
        <v>4960</v>
      </c>
      <c r="E247" s="632">
        <v>89229239190</v>
      </c>
      <c r="F247" s="633">
        <v>2</v>
      </c>
      <c r="G247" s="585" t="s">
        <v>4961</v>
      </c>
    </row>
    <row r="248" spans="1:7" s="209" customFormat="1" ht="56.25" x14ac:dyDescent="0.25">
      <c r="A248" s="581">
        <v>244</v>
      </c>
      <c r="B248" s="577" t="s">
        <v>410</v>
      </c>
      <c r="C248" s="631" t="s">
        <v>4962</v>
      </c>
      <c r="D248" s="631" t="s">
        <v>4963</v>
      </c>
      <c r="E248" s="632">
        <v>89229612731</v>
      </c>
      <c r="F248" s="633">
        <v>4</v>
      </c>
      <c r="G248" s="585" t="s">
        <v>4964</v>
      </c>
    </row>
    <row r="249" spans="1:7" s="209" customFormat="1" ht="37.5" x14ac:dyDescent="0.25">
      <c r="A249" s="581">
        <v>245</v>
      </c>
      <c r="B249" s="577" t="s">
        <v>410</v>
      </c>
      <c r="C249" s="631" t="s">
        <v>4965</v>
      </c>
      <c r="D249" s="631" t="s">
        <v>4966</v>
      </c>
      <c r="E249" s="632">
        <v>89127102006</v>
      </c>
      <c r="F249" s="633">
        <v>1</v>
      </c>
      <c r="G249" s="585" t="s">
        <v>4967</v>
      </c>
    </row>
    <row r="250" spans="1:7" s="209" customFormat="1" ht="37.5" x14ac:dyDescent="0.25">
      <c r="A250" s="581">
        <v>246</v>
      </c>
      <c r="B250" s="577" t="s">
        <v>410</v>
      </c>
      <c r="C250" s="631" t="s">
        <v>4968</v>
      </c>
      <c r="D250" s="631" t="s">
        <v>4969</v>
      </c>
      <c r="E250" s="632">
        <v>89229306744</v>
      </c>
      <c r="F250" s="633">
        <v>4</v>
      </c>
      <c r="G250" s="585" t="s">
        <v>4970</v>
      </c>
    </row>
    <row r="251" spans="1:7" s="209" customFormat="1" ht="37.5" x14ac:dyDescent="0.25">
      <c r="A251" s="581">
        <v>247</v>
      </c>
      <c r="B251" s="577" t="s">
        <v>410</v>
      </c>
      <c r="C251" s="631" t="s">
        <v>4971</v>
      </c>
      <c r="D251" s="631" t="s">
        <v>4972</v>
      </c>
      <c r="E251" s="632">
        <v>89229904570</v>
      </c>
      <c r="F251" s="633">
        <v>5</v>
      </c>
      <c r="G251" s="585" t="s">
        <v>4973</v>
      </c>
    </row>
    <row r="252" spans="1:7" s="209" customFormat="1" ht="37.5" x14ac:dyDescent="0.25">
      <c r="A252" s="581">
        <v>248</v>
      </c>
      <c r="B252" s="577" t="s">
        <v>410</v>
      </c>
      <c r="C252" s="631" t="s">
        <v>4974</v>
      </c>
      <c r="D252" s="631" t="s">
        <v>4975</v>
      </c>
      <c r="E252" s="632">
        <v>89229058652</v>
      </c>
      <c r="F252" s="633">
        <v>5</v>
      </c>
      <c r="G252" s="585" t="s">
        <v>4976</v>
      </c>
    </row>
    <row r="253" spans="1:7" s="209" customFormat="1" ht="37.5" x14ac:dyDescent="0.25">
      <c r="A253" s="581">
        <v>249</v>
      </c>
      <c r="B253" s="577" t="s">
        <v>410</v>
      </c>
      <c r="C253" s="631" t="s">
        <v>4977</v>
      </c>
      <c r="D253" s="631" t="s">
        <v>4978</v>
      </c>
      <c r="E253" s="632">
        <v>89123361005</v>
      </c>
      <c r="F253" s="633">
        <v>3</v>
      </c>
      <c r="G253" s="585" t="s">
        <v>4979</v>
      </c>
    </row>
    <row r="254" spans="1:7" s="209" customFormat="1" ht="56.25" x14ac:dyDescent="0.25">
      <c r="A254" s="581">
        <v>250</v>
      </c>
      <c r="B254" s="577" t="s">
        <v>410</v>
      </c>
      <c r="C254" s="631" t="s">
        <v>4980</v>
      </c>
      <c r="D254" s="631" t="s">
        <v>4981</v>
      </c>
      <c r="E254" s="632">
        <v>89229505026</v>
      </c>
      <c r="F254" s="633">
        <v>1</v>
      </c>
      <c r="G254" s="585" t="s">
        <v>4982</v>
      </c>
    </row>
    <row r="255" spans="1:7" s="209" customFormat="1" ht="37.5" x14ac:dyDescent="0.25">
      <c r="A255" s="581">
        <v>251</v>
      </c>
      <c r="B255" s="577" t="s">
        <v>410</v>
      </c>
      <c r="C255" s="631" t="s">
        <v>4983</v>
      </c>
      <c r="D255" s="631" t="s">
        <v>4984</v>
      </c>
      <c r="E255" s="632">
        <v>89229292190</v>
      </c>
      <c r="F255" s="633">
        <v>2</v>
      </c>
      <c r="G255" s="585" t="s">
        <v>4985</v>
      </c>
    </row>
    <row r="256" spans="1:7" s="209" customFormat="1" ht="37.5" x14ac:dyDescent="0.25">
      <c r="A256" s="581">
        <v>252</v>
      </c>
      <c r="B256" s="577" t="s">
        <v>410</v>
      </c>
      <c r="C256" s="631" t="s">
        <v>4986</v>
      </c>
      <c r="D256" s="631" t="s">
        <v>4987</v>
      </c>
      <c r="E256" s="632">
        <v>89229405950</v>
      </c>
      <c r="F256" s="633">
        <v>3</v>
      </c>
      <c r="G256" s="585" t="s">
        <v>4988</v>
      </c>
    </row>
    <row r="257" spans="1:7" s="209" customFormat="1" ht="56.25" x14ac:dyDescent="0.25">
      <c r="A257" s="581">
        <v>253</v>
      </c>
      <c r="B257" s="577" t="s">
        <v>410</v>
      </c>
      <c r="C257" s="631" t="s">
        <v>4989</v>
      </c>
      <c r="D257" s="631" t="s">
        <v>4990</v>
      </c>
      <c r="E257" s="632">
        <v>89229290626</v>
      </c>
      <c r="F257" s="633">
        <v>2</v>
      </c>
      <c r="G257" s="585" t="s">
        <v>4991</v>
      </c>
    </row>
    <row r="258" spans="1:7" s="209" customFormat="1" ht="37.5" x14ac:dyDescent="0.25">
      <c r="A258" s="581">
        <v>254</v>
      </c>
      <c r="B258" s="577" t="s">
        <v>410</v>
      </c>
      <c r="C258" s="631" t="s">
        <v>4992</v>
      </c>
      <c r="D258" s="631" t="s">
        <v>4993</v>
      </c>
      <c r="E258" s="632">
        <v>89229110326</v>
      </c>
      <c r="F258" s="633">
        <v>2</v>
      </c>
      <c r="G258" s="585" t="s">
        <v>4994</v>
      </c>
    </row>
    <row r="259" spans="1:7" s="209" customFormat="1" ht="37.5" x14ac:dyDescent="0.25">
      <c r="A259" s="581">
        <v>255</v>
      </c>
      <c r="B259" s="577" t="s">
        <v>410</v>
      </c>
      <c r="C259" s="631" t="s">
        <v>904</v>
      </c>
      <c r="D259" s="631" t="s">
        <v>3668</v>
      </c>
      <c r="E259" s="632">
        <v>89127346570</v>
      </c>
      <c r="F259" s="633">
        <v>4</v>
      </c>
      <c r="G259" s="585" t="s">
        <v>4561</v>
      </c>
    </row>
    <row r="260" spans="1:7" s="209" customFormat="1" ht="56.25" x14ac:dyDescent="0.25">
      <c r="A260" s="581">
        <v>256</v>
      </c>
      <c r="B260" s="577" t="s">
        <v>410</v>
      </c>
      <c r="C260" s="631" t="s">
        <v>4995</v>
      </c>
      <c r="D260" s="631" t="s">
        <v>4996</v>
      </c>
      <c r="E260" s="632">
        <v>89229276067</v>
      </c>
      <c r="F260" s="633">
        <v>4</v>
      </c>
      <c r="G260" s="585" t="s">
        <v>4997</v>
      </c>
    </row>
    <row r="261" spans="1:7" s="209" customFormat="1" ht="56.25" x14ac:dyDescent="0.25">
      <c r="A261" s="581">
        <v>257</v>
      </c>
      <c r="B261" s="577" t="s">
        <v>410</v>
      </c>
      <c r="C261" s="631" t="s">
        <v>4998</v>
      </c>
      <c r="D261" s="631" t="s">
        <v>4996</v>
      </c>
      <c r="E261" s="632">
        <v>89229017973</v>
      </c>
      <c r="F261" s="633">
        <v>6</v>
      </c>
      <c r="G261" s="585" t="s">
        <v>4999</v>
      </c>
    </row>
    <row r="262" spans="1:7" s="209" customFormat="1" ht="75" customHeight="1" x14ac:dyDescent="0.25">
      <c r="A262" s="581">
        <v>258</v>
      </c>
      <c r="B262" s="582" t="s">
        <v>411</v>
      </c>
      <c r="C262" s="634" t="s">
        <v>694</v>
      </c>
      <c r="D262" s="634" t="s">
        <v>3791</v>
      </c>
      <c r="E262" s="634">
        <v>89229526277</v>
      </c>
      <c r="F262" s="596">
        <v>13</v>
      </c>
      <c r="G262" s="582" t="s">
        <v>1116</v>
      </c>
    </row>
    <row r="263" spans="1:7" s="209" customFormat="1" ht="75" x14ac:dyDescent="0.25">
      <c r="A263" s="581">
        <v>259</v>
      </c>
      <c r="B263" s="582" t="s">
        <v>411</v>
      </c>
      <c r="C263" s="597" t="s">
        <v>695</v>
      </c>
      <c r="D263" s="597" t="s">
        <v>1172</v>
      </c>
      <c r="E263" s="597">
        <v>89229191393</v>
      </c>
      <c r="F263" s="596">
        <v>15</v>
      </c>
      <c r="G263" s="582" t="s">
        <v>1116</v>
      </c>
    </row>
    <row r="264" spans="1:7" s="209" customFormat="1" ht="75" x14ac:dyDescent="0.25">
      <c r="A264" s="581">
        <v>260</v>
      </c>
      <c r="B264" s="582" t="s">
        <v>411</v>
      </c>
      <c r="C264" s="597" t="s">
        <v>640</v>
      </c>
      <c r="D264" s="597" t="s">
        <v>1173</v>
      </c>
      <c r="E264" s="597">
        <v>89195013220</v>
      </c>
      <c r="F264" s="596">
        <v>20</v>
      </c>
      <c r="G264" s="582" t="s">
        <v>1116</v>
      </c>
    </row>
    <row r="265" spans="1:7" s="209" customFormat="1" ht="75" x14ac:dyDescent="0.25">
      <c r="A265" s="581">
        <v>261</v>
      </c>
      <c r="B265" s="582" t="s">
        <v>411</v>
      </c>
      <c r="C265" s="597" t="s">
        <v>696</v>
      </c>
      <c r="D265" s="597" t="s">
        <v>1174</v>
      </c>
      <c r="E265" s="597">
        <v>89170703154</v>
      </c>
      <c r="F265" s="596">
        <v>15</v>
      </c>
      <c r="G265" s="582" t="s">
        <v>1116</v>
      </c>
    </row>
    <row r="266" spans="1:7" s="209" customFormat="1" ht="37.5" x14ac:dyDescent="0.25">
      <c r="A266" s="581">
        <v>262</v>
      </c>
      <c r="B266" s="582" t="s">
        <v>411</v>
      </c>
      <c r="C266" s="597" t="s">
        <v>4796</v>
      </c>
      <c r="D266" s="597" t="s">
        <v>4589</v>
      </c>
      <c r="E266" s="597">
        <v>89229691553</v>
      </c>
      <c r="F266" s="596">
        <v>7</v>
      </c>
      <c r="G266" s="582" t="s">
        <v>4797</v>
      </c>
    </row>
    <row r="267" spans="1:7" s="209" customFormat="1" ht="75" x14ac:dyDescent="0.25">
      <c r="A267" s="581">
        <v>263</v>
      </c>
      <c r="B267" s="582" t="s">
        <v>411</v>
      </c>
      <c r="C267" s="597" t="s">
        <v>4255</v>
      </c>
      <c r="D267" s="597" t="s">
        <v>1349</v>
      </c>
      <c r="E267" s="597">
        <v>89229556549</v>
      </c>
      <c r="F267" s="596">
        <v>2</v>
      </c>
      <c r="G267" s="582" t="s">
        <v>1116</v>
      </c>
    </row>
    <row r="268" spans="1:7" s="209" customFormat="1" ht="75" x14ac:dyDescent="0.25">
      <c r="A268" s="581">
        <v>264</v>
      </c>
      <c r="B268" s="582" t="s">
        <v>411</v>
      </c>
      <c r="C268" s="597" t="s">
        <v>198</v>
      </c>
      <c r="D268" s="582" t="s">
        <v>199</v>
      </c>
      <c r="E268" s="597">
        <v>89229400825</v>
      </c>
      <c r="F268" s="596">
        <v>29</v>
      </c>
      <c r="G268" s="582" t="s">
        <v>1116</v>
      </c>
    </row>
    <row r="269" spans="1:7" s="209" customFormat="1" ht="93.75" x14ac:dyDescent="0.25">
      <c r="A269" s="581">
        <v>265</v>
      </c>
      <c r="B269" s="582" t="s">
        <v>411</v>
      </c>
      <c r="C269" s="597" t="s">
        <v>697</v>
      </c>
      <c r="D269" s="582" t="s">
        <v>698</v>
      </c>
      <c r="E269" s="597">
        <v>89229400827</v>
      </c>
      <c r="F269" s="596">
        <v>20</v>
      </c>
      <c r="G269" s="582" t="s">
        <v>1116</v>
      </c>
    </row>
    <row r="270" spans="1:7" s="209" customFormat="1" ht="93.75" x14ac:dyDescent="0.25">
      <c r="A270" s="581">
        <v>266</v>
      </c>
      <c r="B270" s="582" t="s">
        <v>411</v>
      </c>
      <c r="C270" s="597" t="s">
        <v>699</v>
      </c>
      <c r="D270" s="582" t="s">
        <v>700</v>
      </c>
      <c r="E270" s="597">
        <v>89229400826</v>
      </c>
      <c r="F270" s="596">
        <v>35</v>
      </c>
      <c r="G270" s="582" t="s">
        <v>1116</v>
      </c>
    </row>
    <row r="271" spans="1:7" s="209" customFormat="1" ht="75" x14ac:dyDescent="0.25">
      <c r="A271" s="581">
        <v>267</v>
      </c>
      <c r="B271" s="582" t="s">
        <v>411</v>
      </c>
      <c r="C271" s="597" t="s">
        <v>701</v>
      </c>
      <c r="D271" s="582" t="s">
        <v>486</v>
      </c>
      <c r="E271" s="597">
        <v>89536967120</v>
      </c>
      <c r="F271" s="596">
        <v>32</v>
      </c>
      <c r="G271" s="582" t="s">
        <v>1116</v>
      </c>
    </row>
    <row r="272" spans="1:7" s="209" customFormat="1" ht="75" x14ac:dyDescent="0.25">
      <c r="A272" s="581">
        <v>268</v>
      </c>
      <c r="B272" s="582" t="s">
        <v>411</v>
      </c>
      <c r="C272" s="597" t="s">
        <v>702</v>
      </c>
      <c r="D272" s="582" t="s">
        <v>486</v>
      </c>
      <c r="E272" s="597">
        <v>89229044696</v>
      </c>
      <c r="F272" s="596">
        <v>30</v>
      </c>
      <c r="G272" s="582" t="s">
        <v>1116</v>
      </c>
    </row>
    <row r="273" spans="1:7" s="209" customFormat="1" ht="75" x14ac:dyDescent="0.25">
      <c r="A273" s="581">
        <v>269</v>
      </c>
      <c r="B273" s="582" t="s">
        <v>411</v>
      </c>
      <c r="C273" s="597" t="s">
        <v>703</v>
      </c>
      <c r="D273" s="582" t="s">
        <v>486</v>
      </c>
      <c r="E273" s="597">
        <v>89229048043</v>
      </c>
      <c r="F273" s="596">
        <v>24</v>
      </c>
      <c r="G273" s="582" t="s">
        <v>1116</v>
      </c>
    </row>
    <row r="274" spans="1:7" s="209" customFormat="1" ht="75" x14ac:dyDescent="0.25">
      <c r="A274" s="581">
        <v>270</v>
      </c>
      <c r="B274" s="577" t="s">
        <v>412</v>
      </c>
      <c r="C274" s="635" t="s">
        <v>704</v>
      </c>
      <c r="D274" s="577" t="s">
        <v>486</v>
      </c>
      <c r="E274" s="577" t="s">
        <v>5000</v>
      </c>
      <c r="F274" s="636">
        <v>22</v>
      </c>
      <c r="G274" s="577" t="s">
        <v>1116</v>
      </c>
    </row>
    <row r="275" spans="1:7" s="209" customFormat="1" ht="75" x14ac:dyDescent="0.25">
      <c r="A275" s="581">
        <v>271</v>
      </c>
      <c r="B275" s="577" t="s">
        <v>412</v>
      </c>
      <c r="C275" s="635" t="s">
        <v>3670</v>
      </c>
      <c r="D275" s="577" t="s">
        <v>4533</v>
      </c>
      <c r="E275" s="577" t="s">
        <v>3671</v>
      </c>
      <c r="F275" s="636">
        <v>18</v>
      </c>
      <c r="G275" s="577" t="s">
        <v>1116</v>
      </c>
    </row>
    <row r="276" spans="1:7" s="209" customFormat="1" ht="75" x14ac:dyDescent="0.25">
      <c r="A276" s="581">
        <v>272</v>
      </c>
      <c r="B276" s="577" t="s">
        <v>412</v>
      </c>
      <c r="C276" s="635" t="s">
        <v>705</v>
      </c>
      <c r="D276" s="577" t="s">
        <v>486</v>
      </c>
      <c r="E276" s="577" t="s">
        <v>1893</v>
      </c>
      <c r="F276" s="636">
        <v>22</v>
      </c>
      <c r="G276" s="577" t="s">
        <v>1116</v>
      </c>
    </row>
    <row r="277" spans="1:7" s="209" customFormat="1" ht="75" x14ac:dyDescent="0.25">
      <c r="A277" s="581">
        <v>273</v>
      </c>
      <c r="B277" s="577" t="s">
        <v>412</v>
      </c>
      <c r="C277" s="635" t="s">
        <v>706</v>
      </c>
      <c r="D277" s="577" t="s">
        <v>486</v>
      </c>
      <c r="E277" s="577" t="s">
        <v>1894</v>
      </c>
      <c r="F277" s="636">
        <v>7</v>
      </c>
      <c r="G277" s="577" t="s">
        <v>1116</v>
      </c>
    </row>
    <row r="278" spans="1:7" s="209" customFormat="1" ht="75" x14ac:dyDescent="0.25">
      <c r="A278" s="581">
        <v>274</v>
      </c>
      <c r="B278" s="577" t="s">
        <v>412</v>
      </c>
      <c r="C278" s="635" t="s">
        <v>707</v>
      </c>
      <c r="D278" s="577" t="s">
        <v>486</v>
      </c>
      <c r="E278" s="577" t="s">
        <v>1895</v>
      </c>
      <c r="F278" s="636">
        <v>12</v>
      </c>
      <c r="G278" s="577" t="s">
        <v>1116</v>
      </c>
    </row>
    <row r="279" spans="1:7" s="209" customFormat="1" ht="75" x14ac:dyDescent="0.25">
      <c r="A279" s="581">
        <v>275</v>
      </c>
      <c r="B279" s="577" t="s">
        <v>412</v>
      </c>
      <c r="C279" s="635" t="s">
        <v>708</v>
      </c>
      <c r="D279" s="577" t="s">
        <v>486</v>
      </c>
      <c r="E279" s="577" t="s">
        <v>1425</v>
      </c>
      <c r="F279" s="636">
        <v>22</v>
      </c>
      <c r="G279" s="577" t="s">
        <v>1116</v>
      </c>
    </row>
    <row r="280" spans="1:7" s="209" customFormat="1" ht="75" x14ac:dyDescent="0.25">
      <c r="A280" s="581">
        <v>276</v>
      </c>
      <c r="B280" s="577" t="s">
        <v>412</v>
      </c>
      <c r="C280" s="635" t="s">
        <v>5001</v>
      </c>
      <c r="D280" s="577" t="s">
        <v>486</v>
      </c>
      <c r="E280" s="577" t="s">
        <v>5002</v>
      </c>
      <c r="F280" s="636">
        <v>5</v>
      </c>
      <c r="G280" s="577" t="s">
        <v>1116</v>
      </c>
    </row>
    <row r="281" spans="1:7" s="209" customFormat="1" ht="75" x14ac:dyDescent="0.25">
      <c r="A281" s="581">
        <v>277</v>
      </c>
      <c r="B281" s="577" t="s">
        <v>412</v>
      </c>
      <c r="C281" s="635" t="s">
        <v>4578</v>
      </c>
      <c r="D281" s="577" t="s">
        <v>486</v>
      </c>
      <c r="E281" s="577" t="s">
        <v>4579</v>
      </c>
      <c r="F281" s="636">
        <v>7</v>
      </c>
      <c r="G281" s="577" t="s">
        <v>1116</v>
      </c>
    </row>
    <row r="282" spans="1:7" s="209" customFormat="1" ht="75" x14ac:dyDescent="0.25">
      <c r="A282" s="581">
        <v>278</v>
      </c>
      <c r="B282" s="577" t="s">
        <v>412</v>
      </c>
      <c r="C282" s="635" t="s">
        <v>709</v>
      </c>
      <c r="D282" s="577" t="s">
        <v>486</v>
      </c>
      <c r="E282" s="577" t="s">
        <v>1896</v>
      </c>
      <c r="F282" s="636">
        <v>22</v>
      </c>
      <c r="G282" s="577" t="s">
        <v>1116</v>
      </c>
    </row>
    <row r="283" spans="1:7" s="209" customFormat="1" ht="75" x14ac:dyDescent="0.25">
      <c r="A283" s="581">
        <v>279</v>
      </c>
      <c r="B283" s="577" t="s">
        <v>412</v>
      </c>
      <c r="C283" s="635" t="s">
        <v>710</v>
      </c>
      <c r="D283" s="577" t="s">
        <v>486</v>
      </c>
      <c r="E283" s="577">
        <v>89617481599</v>
      </c>
      <c r="F283" s="636">
        <v>22</v>
      </c>
      <c r="G283" s="577" t="s">
        <v>1116</v>
      </c>
    </row>
    <row r="284" spans="1:7" s="209" customFormat="1" ht="75" x14ac:dyDescent="0.25">
      <c r="A284" s="581">
        <v>280</v>
      </c>
      <c r="B284" s="577" t="s">
        <v>412</v>
      </c>
      <c r="C284" s="635" t="s">
        <v>1426</v>
      </c>
      <c r="D284" s="577" t="s">
        <v>486</v>
      </c>
      <c r="E284" s="577" t="s">
        <v>1897</v>
      </c>
      <c r="F284" s="636">
        <v>4</v>
      </c>
      <c r="G284" s="577" t="s">
        <v>1116</v>
      </c>
    </row>
    <row r="285" spans="1:7" s="209" customFormat="1" ht="37.5" x14ac:dyDescent="0.25">
      <c r="A285" s="581">
        <v>281</v>
      </c>
      <c r="B285" s="577" t="s">
        <v>412</v>
      </c>
      <c r="C285" s="577" t="s">
        <v>711</v>
      </c>
      <c r="D285" s="635" t="s">
        <v>1133</v>
      </c>
      <c r="E285" s="577" t="s">
        <v>1898</v>
      </c>
      <c r="F285" s="576">
        <v>5</v>
      </c>
      <c r="G285" s="577" t="s">
        <v>712</v>
      </c>
    </row>
    <row r="286" spans="1:7" s="209" customFormat="1" ht="37.5" x14ac:dyDescent="0.25">
      <c r="A286" s="581">
        <v>282</v>
      </c>
      <c r="B286" s="577" t="s">
        <v>412</v>
      </c>
      <c r="C286" s="577" t="s">
        <v>713</v>
      </c>
      <c r="D286" s="635" t="s">
        <v>4580</v>
      </c>
      <c r="E286" s="577">
        <v>89635536048</v>
      </c>
      <c r="F286" s="576">
        <v>5</v>
      </c>
      <c r="G286" s="577" t="s">
        <v>714</v>
      </c>
    </row>
    <row r="287" spans="1:7" s="209" customFormat="1" ht="37.5" x14ac:dyDescent="0.25">
      <c r="A287" s="581">
        <v>283</v>
      </c>
      <c r="B287" s="577" t="s">
        <v>412</v>
      </c>
      <c r="C287" s="577" t="s">
        <v>4581</v>
      </c>
      <c r="D287" s="635" t="s">
        <v>4582</v>
      </c>
      <c r="E287" s="577">
        <v>8963886558</v>
      </c>
      <c r="F287" s="576">
        <v>3</v>
      </c>
      <c r="G287" s="577" t="s">
        <v>4583</v>
      </c>
    </row>
    <row r="288" spans="1:7" s="209" customFormat="1" ht="56.25" x14ac:dyDescent="0.25">
      <c r="A288" s="581">
        <v>284</v>
      </c>
      <c r="B288" s="577" t="s">
        <v>412</v>
      </c>
      <c r="C288" s="577" t="s">
        <v>715</v>
      </c>
      <c r="D288" s="635" t="s">
        <v>1134</v>
      </c>
      <c r="E288" s="577" t="s">
        <v>1904</v>
      </c>
      <c r="F288" s="576">
        <v>5</v>
      </c>
      <c r="G288" s="577" t="s">
        <v>1427</v>
      </c>
    </row>
    <row r="289" spans="1:7" s="209" customFormat="1" ht="37.5" x14ac:dyDescent="0.25">
      <c r="A289" s="581">
        <v>285</v>
      </c>
      <c r="B289" s="577" t="s">
        <v>412</v>
      </c>
      <c r="C289" s="577" t="s">
        <v>716</v>
      </c>
      <c r="D289" s="635" t="s">
        <v>717</v>
      </c>
      <c r="E289" s="577">
        <v>89229016081</v>
      </c>
      <c r="F289" s="576">
        <v>3</v>
      </c>
      <c r="G289" s="577" t="s">
        <v>718</v>
      </c>
    </row>
    <row r="290" spans="1:7" s="209" customFormat="1" ht="37.5" x14ac:dyDescent="0.25">
      <c r="A290" s="581">
        <v>286</v>
      </c>
      <c r="B290" s="577" t="s">
        <v>412</v>
      </c>
      <c r="C290" s="577" t="s">
        <v>1428</v>
      </c>
      <c r="D290" s="635" t="s">
        <v>1429</v>
      </c>
      <c r="E290" s="577" t="s">
        <v>1903</v>
      </c>
      <c r="F290" s="576">
        <v>3</v>
      </c>
      <c r="G290" s="577" t="s">
        <v>1899</v>
      </c>
    </row>
    <row r="291" spans="1:7" s="209" customFormat="1" ht="37.5" x14ac:dyDescent="0.25">
      <c r="A291" s="581">
        <v>287</v>
      </c>
      <c r="B291" s="577" t="s">
        <v>412</v>
      </c>
      <c r="C291" s="577" t="s">
        <v>721</v>
      </c>
      <c r="D291" s="635" t="s">
        <v>1135</v>
      </c>
      <c r="E291" s="577" t="s">
        <v>4584</v>
      </c>
      <c r="F291" s="576">
        <v>4</v>
      </c>
      <c r="G291" s="577" t="s">
        <v>722</v>
      </c>
    </row>
    <row r="292" spans="1:7" s="209" customFormat="1" ht="37.5" x14ac:dyDescent="0.25">
      <c r="A292" s="581">
        <v>288</v>
      </c>
      <c r="B292" s="577" t="s">
        <v>412</v>
      </c>
      <c r="C292" s="577" t="s">
        <v>719</v>
      </c>
      <c r="D292" s="635" t="s">
        <v>3669</v>
      </c>
      <c r="E292" s="577" t="s">
        <v>1902</v>
      </c>
      <c r="F292" s="576">
        <v>5</v>
      </c>
      <c r="G292" s="577" t="s">
        <v>720</v>
      </c>
    </row>
    <row r="293" spans="1:7" s="209" customFormat="1" ht="56.25" x14ac:dyDescent="0.25">
      <c r="A293" s="581">
        <v>289</v>
      </c>
      <c r="B293" s="577" t="s">
        <v>412</v>
      </c>
      <c r="C293" s="577" t="s">
        <v>4625</v>
      </c>
      <c r="D293" s="635" t="s">
        <v>4626</v>
      </c>
      <c r="E293" s="577">
        <v>89225204120</v>
      </c>
      <c r="F293" s="576">
        <v>3</v>
      </c>
      <c r="G293" s="577" t="s">
        <v>4789</v>
      </c>
    </row>
    <row r="294" spans="1:7" s="209" customFormat="1" ht="37.5" x14ac:dyDescent="0.25">
      <c r="A294" s="581">
        <v>290</v>
      </c>
      <c r="B294" s="577" t="s">
        <v>412</v>
      </c>
      <c r="C294" s="577" t="s">
        <v>1430</v>
      </c>
      <c r="D294" s="635" t="s">
        <v>1901</v>
      </c>
      <c r="E294" s="577" t="s">
        <v>1907</v>
      </c>
      <c r="F294" s="576">
        <v>3</v>
      </c>
      <c r="G294" s="577" t="s">
        <v>1431</v>
      </c>
    </row>
    <row r="295" spans="1:7" s="209" customFormat="1" ht="37.5" x14ac:dyDescent="0.25">
      <c r="A295" s="581">
        <v>291</v>
      </c>
      <c r="B295" s="577" t="s">
        <v>412</v>
      </c>
      <c r="C295" s="577" t="s">
        <v>4585</v>
      </c>
      <c r="D295" s="635" t="s">
        <v>5353</v>
      </c>
      <c r="E295" s="577" t="s">
        <v>4587</v>
      </c>
      <c r="F295" s="576">
        <v>3</v>
      </c>
      <c r="G295" s="577" t="s">
        <v>4586</v>
      </c>
    </row>
    <row r="296" spans="1:7" s="209" customFormat="1" ht="56.25" x14ac:dyDescent="0.25">
      <c r="A296" s="581">
        <v>292</v>
      </c>
      <c r="B296" s="577" t="s">
        <v>412</v>
      </c>
      <c r="C296" s="577" t="s">
        <v>597</v>
      </c>
      <c r="D296" s="635" t="s">
        <v>1136</v>
      </c>
      <c r="E296" s="577" t="s">
        <v>1432</v>
      </c>
      <c r="F296" s="576">
        <v>5</v>
      </c>
      <c r="G296" s="577" t="s">
        <v>723</v>
      </c>
    </row>
    <row r="297" spans="1:7" s="209" customFormat="1" ht="37.5" x14ac:dyDescent="0.25">
      <c r="A297" s="581">
        <v>293</v>
      </c>
      <c r="B297" s="577" t="s">
        <v>412</v>
      </c>
      <c r="C297" s="577" t="s">
        <v>546</v>
      </c>
      <c r="D297" s="635" t="s">
        <v>4589</v>
      </c>
      <c r="E297" s="577" t="s">
        <v>4588</v>
      </c>
      <c r="F297" s="576">
        <v>3</v>
      </c>
      <c r="G297" s="577" t="s">
        <v>4252</v>
      </c>
    </row>
    <row r="298" spans="1:7" s="209" customFormat="1" ht="37.5" x14ac:dyDescent="0.25">
      <c r="A298" s="581">
        <v>294</v>
      </c>
      <c r="B298" s="577" t="s">
        <v>412</v>
      </c>
      <c r="C298" s="577" t="s">
        <v>1329</v>
      </c>
      <c r="D298" s="635" t="s">
        <v>1900</v>
      </c>
      <c r="E298" s="577" t="s">
        <v>1433</v>
      </c>
      <c r="F298" s="576">
        <v>9</v>
      </c>
      <c r="G298" s="577" t="s">
        <v>1338</v>
      </c>
    </row>
    <row r="299" spans="1:7" s="209" customFormat="1" ht="37.5" x14ac:dyDescent="0.25">
      <c r="A299" s="581">
        <v>295</v>
      </c>
      <c r="B299" s="577" t="s">
        <v>412</v>
      </c>
      <c r="C299" s="577" t="s">
        <v>591</v>
      </c>
      <c r="D299" s="635" t="s">
        <v>1137</v>
      </c>
      <c r="E299" s="577">
        <v>89123626323</v>
      </c>
      <c r="F299" s="576">
        <v>5</v>
      </c>
      <c r="G299" s="577" t="s">
        <v>1434</v>
      </c>
    </row>
    <row r="300" spans="1:7" s="209" customFormat="1" ht="75" x14ac:dyDescent="0.25">
      <c r="A300" s="581">
        <v>296</v>
      </c>
      <c r="B300" s="600" t="s">
        <v>413</v>
      </c>
      <c r="C300" s="600" t="s">
        <v>257</v>
      </c>
      <c r="D300" s="600" t="s">
        <v>200</v>
      </c>
      <c r="E300" s="600">
        <v>89229577091</v>
      </c>
      <c r="F300" s="601">
        <v>6</v>
      </c>
      <c r="G300" s="613" t="s">
        <v>4784</v>
      </c>
    </row>
    <row r="301" spans="1:7" s="209" customFormat="1" ht="93.75" x14ac:dyDescent="0.25">
      <c r="A301" s="581">
        <v>297</v>
      </c>
      <c r="B301" s="600" t="s">
        <v>413</v>
      </c>
      <c r="C301" s="600" t="s">
        <v>724</v>
      </c>
      <c r="D301" s="600" t="s">
        <v>1905</v>
      </c>
      <c r="E301" s="600">
        <v>89229577093</v>
      </c>
      <c r="F301" s="601">
        <v>21</v>
      </c>
      <c r="G301" s="600" t="s">
        <v>1116</v>
      </c>
    </row>
    <row r="302" spans="1:7" s="209" customFormat="1" ht="93.75" x14ac:dyDescent="0.25">
      <c r="A302" s="581">
        <v>298</v>
      </c>
      <c r="B302" s="600" t="s">
        <v>413</v>
      </c>
      <c r="C302" s="600" t="s">
        <v>725</v>
      </c>
      <c r="D302" s="600" t="s">
        <v>1906</v>
      </c>
      <c r="E302" s="600">
        <v>89229510172</v>
      </c>
      <c r="F302" s="601">
        <v>11</v>
      </c>
      <c r="G302" s="600" t="s">
        <v>1116</v>
      </c>
    </row>
    <row r="303" spans="1:7" s="209" customFormat="1" ht="37.5" x14ac:dyDescent="0.25">
      <c r="A303" s="581">
        <v>299</v>
      </c>
      <c r="B303" s="600" t="s">
        <v>413</v>
      </c>
      <c r="C303" s="600" t="s">
        <v>726</v>
      </c>
      <c r="D303" s="600" t="s">
        <v>486</v>
      </c>
      <c r="E303" s="600">
        <v>89229690272</v>
      </c>
      <c r="F303" s="601">
        <v>6</v>
      </c>
      <c r="G303" s="613" t="s">
        <v>727</v>
      </c>
    </row>
    <row r="304" spans="1:7" s="209" customFormat="1" ht="75" x14ac:dyDescent="0.25">
      <c r="A304" s="581">
        <v>300</v>
      </c>
      <c r="B304" s="600" t="s">
        <v>413</v>
      </c>
      <c r="C304" s="600" t="s">
        <v>4256</v>
      </c>
      <c r="D304" s="600" t="s">
        <v>486</v>
      </c>
      <c r="E304" s="600" t="s">
        <v>1908</v>
      </c>
      <c r="F304" s="601">
        <v>6</v>
      </c>
      <c r="G304" s="600" t="s">
        <v>1116</v>
      </c>
    </row>
    <row r="305" spans="1:7" s="209" customFormat="1" ht="75" x14ac:dyDescent="0.25">
      <c r="A305" s="581">
        <v>301</v>
      </c>
      <c r="B305" s="600" t="s">
        <v>413</v>
      </c>
      <c r="C305" s="600" t="s">
        <v>728</v>
      </c>
      <c r="D305" s="600" t="s">
        <v>486</v>
      </c>
      <c r="E305" s="600">
        <v>89229690478</v>
      </c>
      <c r="F305" s="601">
        <v>11</v>
      </c>
      <c r="G305" s="600" t="s">
        <v>1116</v>
      </c>
    </row>
    <row r="306" spans="1:7" s="209" customFormat="1" ht="75" x14ac:dyDescent="0.25">
      <c r="A306" s="581">
        <v>302</v>
      </c>
      <c r="B306" s="600" t="s">
        <v>413</v>
      </c>
      <c r="C306" s="600" t="s">
        <v>729</v>
      </c>
      <c r="D306" s="600" t="s">
        <v>486</v>
      </c>
      <c r="E306" s="600" t="s">
        <v>1909</v>
      </c>
      <c r="F306" s="601">
        <v>11</v>
      </c>
      <c r="G306" s="600" t="s">
        <v>1116</v>
      </c>
    </row>
    <row r="307" spans="1:7" s="209" customFormat="1" ht="75" x14ac:dyDescent="0.25">
      <c r="A307" s="581">
        <v>303</v>
      </c>
      <c r="B307" s="600" t="s">
        <v>413</v>
      </c>
      <c r="C307" s="600" t="s">
        <v>730</v>
      </c>
      <c r="D307" s="600" t="s">
        <v>486</v>
      </c>
      <c r="E307" s="600" t="s">
        <v>1910</v>
      </c>
      <c r="F307" s="601">
        <v>11</v>
      </c>
      <c r="G307" s="600" t="s">
        <v>1116</v>
      </c>
    </row>
    <row r="308" spans="1:7" s="209" customFormat="1" ht="75" x14ac:dyDescent="0.25">
      <c r="A308" s="581">
        <v>304</v>
      </c>
      <c r="B308" s="600" t="s">
        <v>413</v>
      </c>
      <c r="C308" s="600" t="s">
        <v>731</v>
      </c>
      <c r="D308" s="600" t="s">
        <v>486</v>
      </c>
      <c r="E308" s="600" t="s">
        <v>1911</v>
      </c>
      <c r="F308" s="601">
        <v>11</v>
      </c>
      <c r="G308" s="600" t="s">
        <v>1116</v>
      </c>
    </row>
    <row r="309" spans="1:7" s="209" customFormat="1" ht="37.5" x14ac:dyDescent="0.25">
      <c r="A309" s="581">
        <v>305</v>
      </c>
      <c r="B309" s="600" t="s">
        <v>413</v>
      </c>
      <c r="C309" s="600" t="s">
        <v>740</v>
      </c>
      <c r="D309" s="600" t="s">
        <v>4257</v>
      </c>
      <c r="E309" s="600">
        <v>89229029706</v>
      </c>
      <c r="F309" s="601">
        <v>5</v>
      </c>
      <c r="G309" s="600" t="s">
        <v>742</v>
      </c>
    </row>
    <row r="310" spans="1:7" s="209" customFormat="1" ht="37.5" x14ac:dyDescent="0.25">
      <c r="A310" s="581">
        <v>306</v>
      </c>
      <c r="B310" s="600" t="s">
        <v>413</v>
      </c>
      <c r="C310" s="600" t="s">
        <v>732</v>
      </c>
      <c r="D310" s="600" t="s">
        <v>733</v>
      </c>
      <c r="E310" s="600">
        <v>89195102845</v>
      </c>
      <c r="F310" s="601">
        <v>5</v>
      </c>
      <c r="G310" s="600" t="s">
        <v>734</v>
      </c>
    </row>
    <row r="311" spans="1:7" s="209" customFormat="1" ht="37.5" x14ac:dyDescent="0.25">
      <c r="A311" s="581">
        <v>307</v>
      </c>
      <c r="B311" s="600" t="s">
        <v>413</v>
      </c>
      <c r="C311" s="600" t="s">
        <v>1347</v>
      </c>
      <c r="D311" s="600" t="s">
        <v>1912</v>
      </c>
      <c r="E311" s="637" t="s">
        <v>1913</v>
      </c>
      <c r="F311" s="601">
        <v>2</v>
      </c>
      <c r="G311" s="638" t="s">
        <v>1348</v>
      </c>
    </row>
    <row r="312" spans="1:7" s="209" customFormat="1" ht="56.25" x14ac:dyDescent="0.25">
      <c r="A312" s="581">
        <v>308</v>
      </c>
      <c r="B312" s="600" t="s">
        <v>413</v>
      </c>
      <c r="C312" s="600" t="s">
        <v>735</v>
      </c>
      <c r="D312" s="600" t="s">
        <v>736</v>
      </c>
      <c r="E312" s="600">
        <v>89127181515</v>
      </c>
      <c r="F312" s="601">
        <v>7</v>
      </c>
      <c r="G312" s="613" t="s">
        <v>748</v>
      </c>
    </row>
    <row r="313" spans="1:7" s="209" customFormat="1" ht="37.5" x14ac:dyDescent="0.25">
      <c r="A313" s="581">
        <v>309</v>
      </c>
      <c r="B313" s="600" t="s">
        <v>413</v>
      </c>
      <c r="C313" s="600" t="s">
        <v>737</v>
      </c>
      <c r="D313" s="600" t="s">
        <v>738</v>
      </c>
      <c r="E313" s="600">
        <v>89195123258</v>
      </c>
      <c r="F313" s="601">
        <v>6</v>
      </c>
      <c r="G313" s="613" t="s">
        <v>739</v>
      </c>
    </row>
    <row r="314" spans="1:7" s="209" customFormat="1" ht="37.5" x14ac:dyDescent="0.25">
      <c r="A314" s="581">
        <v>310</v>
      </c>
      <c r="B314" s="600" t="s">
        <v>413</v>
      </c>
      <c r="C314" s="585" t="s">
        <v>3672</v>
      </c>
      <c r="D314" s="585" t="s">
        <v>3792</v>
      </c>
      <c r="E314" s="585">
        <v>89123335406</v>
      </c>
      <c r="F314" s="612">
        <v>7</v>
      </c>
      <c r="G314" s="639" t="s">
        <v>3673</v>
      </c>
    </row>
    <row r="315" spans="1:7" s="209" customFormat="1" ht="37.5" x14ac:dyDescent="0.25">
      <c r="A315" s="581">
        <v>311</v>
      </c>
      <c r="B315" s="600" t="s">
        <v>413</v>
      </c>
      <c r="C315" s="600" t="s">
        <v>740</v>
      </c>
      <c r="D315" s="600" t="s">
        <v>741</v>
      </c>
      <c r="E315" s="600">
        <v>89229029706</v>
      </c>
      <c r="F315" s="601">
        <v>5</v>
      </c>
      <c r="G315" s="613" t="s">
        <v>742</v>
      </c>
    </row>
    <row r="316" spans="1:7" s="209" customFormat="1" ht="37.5" x14ac:dyDescent="0.25">
      <c r="A316" s="581">
        <v>312</v>
      </c>
      <c r="B316" s="600" t="s">
        <v>413</v>
      </c>
      <c r="C316" s="600" t="s">
        <v>743</v>
      </c>
      <c r="D316" s="600" t="s">
        <v>744</v>
      </c>
      <c r="E316" s="600">
        <v>89195125627</v>
      </c>
      <c r="F316" s="601">
        <v>4</v>
      </c>
      <c r="G316" s="613" t="s">
        <v>745</v>
      </c>
    </row>
    <row r="317" spans="1:7" s="209" customFormat="1" ht="56.25" x14ac:dyDescent="0.25">
      <c r="A317" s="581">
        <v>313</v>
      </c>
      <c r="B317" s="600" t="s">
        <v>413</v>
      </c>
      <c r="C317" s="600" t="s">
        <v>746</v>
      </c>
      <c r="D317" s="600" t="s">
        <v>3793</v>
      </c>
      <c r="E317" s="600">
        <v>89229551218</v>
      </c>
      <c r="F317" s="601">
        <v>3</v>
      </c>
      <c r="G317" s="613" t="s">
        <v>3674</v>
      </c>
    </row>
    <row r="318" spans="1:7" s="209" customFormat="1" ht="37.5" x14ac:dyDescent="0.25">
      <c r="A318" s="581">
        <v>314</v>
      </c>
      <c r="B318" s="600" t="s">
        <v>413</v>
      </c>
      <c r="C318" s="600" t="s">
        <v>743</v>
      </c>
      <c r="D318" s="600" t="s">
        <v>1828</v>
      </c>
      <c r="E318" s="600">
        <v>89195125627</v>
      </c>
      <c r="F318" s="601">
        <v>4</v>
      </c>
      <c r="G318" s="613" t="s">
        <v>745</v>
      </c>
    </row>
    <row r="319" spans="1:7" s="209" customFormat="1" ht="56.25" x14ac:dyDescent="0.25">
      <c r="A319" s="581">
        <v>315</v>
      </c>
      <c r="B319" s="600" t="s">
        <v>413</v>
      </c>
      <c r="C319" s="600" t="s">
        <v>735</v>
      </c>
      <c r="D319" s="600" t="s">
        <v>747</v>
      </c>
      <c r="E319" s="600">
        <v>89127181515</v>
      </c>
      <c r="F319" s="601">
        <v>7</v>
      </c>
      <c r="G319" s="613" t="s">
        <v>748</v>
      </c>
    </row>
    <row r="320" spans="1:7" s="209" customFormat="1" ht="37.5" x14ac:dyDescent="0.25">
      <c r="A320" s="581">
        <v>316</v>
      </c>
      <c r="B320" s="600" t="s">
        <v>413</v>
      </c>
      <c r="C320" s="600" t="s">
        <v>749</v>
      </c>
      <c r="D320" s="600" t="s">
        <v>750</v>
      </c>
      <c r="E320" s="600">
        <v>89195104851</v>
      </c>
      <c r="F320" s="601">
        <v>6</v>
      </c>
      <c r="G320" s="613" t="s">
        <v>751</v>
      </c>
    </row>
    <row r="321" spans="1:7" s="209" customFormat="1" ht="56.25" x14ac:dyDescent="0.25">
      <c r="A321" s="581">
        <v>317</v>
      </c>
      <c r="B321" s="600" t="s">
        <v>413</v>
      </c>
      <c r="C321" s="600" t="s">
        <v>735</v>
      </c>
      <c r="D321" s="600" t="s">
        <v>752</v>
      </c>
      <c r="E321" s="600">
        <v>89127181515</v>
      </c>
      <c r="F321" s="601">
        <v>7</v>
      </c>
      <c r="G321" s="613" t="s">
        <v>753</v>
      </c>
    </row>
    <row r="322" spans="1:7" s="209" customFormat="1" ht="56.25" x14ac:dyDescent="0.25">
      <c r="A322" s="581">
        <v>318</v>
      </c>
      <c r="B322" s="600" t="s">
        <v>413</v>
      </c>
      <c r="C322" s="600" t="s">
        <v>5003</v>
      </c>
      <c r="D322" s="600" t="s">
        <v>754</v>
      </c>
      <c r="E322" s="600">
        <v>89229502281</v>
      </c>
      <c r="F322" s="601">
        <v>7</v>
      </c>
      <c r="G322" s="613" t="s">
        <v>4347</v>
      </c>
    </row>
    <row r="323" spans="1:7" s="209" customFormat="1" ht="37.5" x14ac:dyDescent="0.25">
      <c r="A323" s="581">
        <v>319</v>
      </c>
      <c r="B323" s="600" t="s">
        <v>413</v>
      </c>
      <c r="C323" s="600" t="s">
        <v>755</v>
      </c>
      <c r="D323" s="600" t="s">
        <v>756</v>
      </c>
      <c r="E323" s="600">
        <v>89229188284</v>
      </c>
      <c r="F323" s="601">
        <v>6</v>
      </c>
      <c r="G323" s="613" t="s">
        <v>757</v>
      </c>
    </row>
    <row r="324" spans="1:7" s="209" customFormat="1" ht="93.75" x14ac:dyDescent="0.25">
      <c r="A324" s="581">
        <v>320</v>
      </c>
      <c r="B324" s="600" t="s">
        <v>413</v>
      </c>
      <c r="C324" s="600" t="s">
        <v>758</v>
      </c>
      <c r="D324" s="600" t="s">
        <v>4258</v>
      </c>
      <c r="E324" s="600">
        <v>89229691542</v>
      </c>
      <c r="F324" s="601">
        <v>7</v>
      </c>
      <c r="G324" s="600" t="s">
        <v>941</v>
      </c>
    </row>
    <row r="325" spans="1:7" s="209" customFormat="1" ht="37.5" x14ac:dyDescent="0.25">
      <c r="A325" s="581">
        <v>321</v>
      </c>
      <c r="B325" s="600" t="s">
        <v>413</v>
      </c>
      <c r="C325" s="600" t="s">
        <v>759</v>
      </c>
      <c r="D325" s="600" t="s">
        <v>760</v>
      </c>
      <c r="E325" s="600">
        <v>89123645676</v>
      </c>
      <c r="F325" s="601">
        <v>5</v>
      </c>
      <c r="G325" s="600" t="s">
        <v>761</v>
      </c>
    </row>
    <row r="326" spans="1:7" s="209" customFormat="1" ht="56.25" x14ac:dyDescent="0.25">
      <c r="A326" s="581">
        <v>322</v>
      </c>
      <c r="B326" s="600" t="s">
        <v>413</v>
      </c>
      <c r="C326" s="600" t="s">
        <v>746</v>
      </c>
      <c r="D326" s="600" t="s">
        <v>1914</v>
      </c>
      <c r="E326" s="600">
        <v>89229536268</v>
      </c>
      <c r="F326" s="601">
        <v>6</v>
      </c>
      <c r="G326" s="600" t="s">
        <v>762</v>
      </c>
    </row>
    <row r="327" spans="1:7" s="209" customFormat="1" ht="37.5" x14ac:dyDescent="0.25">
      <c r="A327" s="581">
        <v>323</v>
      </c>
      <c r="B327" s="600" t="s">
        <v>413</v>
      </c>
      <c r="C327" s="600" t="s">
        <v>763</v>
      </c>
      <c r="D327" s="600" t="s">
        <v>3794</v>
      </c>
      <c r="E327" s="600">
        <v>89229550300</v>
      </c>
      <c r="F327" s="601">
        <v>6</v>
      </c>
      <c r="G327" s="613" t="s">
        <v>764</v>
      </c>
    </row>
    <row r="328" spans="1:7" s="209" customFormat="1" ht="37.5" x14ac:dyDescent="0.25">
      <c r="A328" s="581">
        <v>324</v>
      </c>
      <c r="B328" s="600" t="s">
        <v>413</v>
      </c>
      <c r="C328" s="600" t="s">
        <v>765</v>
      </c>
      <c r="D328" s="600" t="s">
        <v>3795</v>
      </c>
      <c r="E328" s="600">
        <v>89123368688</v>
      </c>
      <c r="F328" s="601">
        <v>6</v>
      </c>
      <c r="G328" s="613" t="s">
        <v>766</v>
      </c>
    </row>
    <row r="329" spans="1:7" s="209" customFormat="1" ht="37.5" x14ac:dyDescent="0.25">
      <c r="A329" s="581">
        <v>325</v>
      </c>
      <c r="B329" s="600" t="s">
        <v>413</v>
      </c>
      <c r="C329" s="600" t="s">
        <v>749</v>
      </c>
      <c r="D329" s="600" t="s">
        <v>767</v>
      </c>
      <c r="E329" s="600">
        <v>89195228770</v>
      </c>
      <c r="F329" s="601">
        <v>6</v>
      </c>
      <c r="G329" s="613" t="s">
        <v>768</v>
      </c>
    </row>
    <row r="330" spans="1:7" s="209" customFormat="1" ht="37.5" x14ac:dyDescent="0.25">
      <c r="A330" s="581">
        <v>326</v>
      </c>
      <c r="B330" s="600" t="s">
        <v>413</v>
      </c>
      <c r="C330" s="600" t="s">
        <v>769</v>
      </c>
      <c r="D330" s="600" t="s">
        <v>770</v>
      </c>
      <c r="E330" s="600">
        <v>89123374648</v>
      </c>
      <c r="F330" s="601">
        <v>6</v>
      </c>
      <c r="G330" s="613" t="s">
        <v>771</v>
      </c>
    </row>
    <row r="331" spans="1:7" s="209" customFormat="1" ht="37.5" x14ac:dyDescent="0.25">
      <c r="A331" s="581">
        <v>327</v>
      </c>
      <c r="B331" s="600" t="s">
        <v>413</v>
      </c>
      <c r="C331" s="600" t="s">
        <v>765</v>
      </c>
      <c r="D331" s="600" t="s">
        <v>4259</v>
      </c>
      <c r="E331" s="600">
        <v>89123368688</v>
      </c>
      <c r="F331" s="601">
        <v>6</v>
      </c>
      <c r="G331" s="613" t="s">
        <v>4260</v>
      </c>
    </row>
    <row r="332" spans="1:7" s="209" customFormat="1" ht="93.75" x14ac:dyDescent="0.25">
      <c r="A332" s="581">
        <v>328</v>
      </c>
      <c r="B332" s="600" t="s">
        <v>413</v>
      </c>
      <c r="C332" s="600" t="s">
        <v>546</v>
      </c>
      <c r="D332" s="600" t="s">
        <v>772</v>
      </c>
      <c r="E332" s="600">
        <v>89229899380</v>
      </c>
      <c r="F332" s="601">
        <v>6</v>
      </c>
      <c r="G332" s="600" t="s">
        <v>548</v>
      </c>
    </row>
    <row r="333" spans="1:7" s="209" customFormat="1" ht="37.5" x14ac:dyDescent="0.25">
      <c r="A333" s="581">
        <v>329</v>
      </c>
      <c r="B333" s="600" t="s">
        <v>416</v>
      </c>
      <c r="C333" s="600" t="s">
        <v>5005</v>
      </c>
      <c r="D333" s="600" t="s">
        <v>5354</v>
      </c>
      <c r="E333" s="600">
        <v>89128291961</v>
      </c>
      <c r="F333" s="601">
        <v>5</v>
      </c>
      <c r="G333" s="600" t="s">
        <v>5010</v>
      </c>
    </row>
    <row r="334" spans="1:7" s="209" customFormat="1" ht="56.25" x14ac:dyDescent="0.25">
      <c r="A334" s="581">
        <v>330</v>
      </c>
      <c r="B334" s="605" t="s">
        <v>416</v>
      </c>
      <c r="C334" s="605" t="s">
        <v>3683</v>
      </c>
      <c r="D334" s="605" t="s">
        <v>5011</v>
      </c>
      <c r="E334" s="605">
        <v>89123309863</v>
      </c>
      <c r="F334" s="622">
        <v>24</v>
      </c>
      <c r="G334" s="605" t="s">
        <v>3633</v>
      </c>
    </row>
    <row r="335" spans="1:7" s="209" customFormat="1" ht="56.25" x14ac:dyDescent="0.25">
      <c r="A335" s="581">
        <v>331</v>
      </c>
      <c r="B335" s="605" t="s">
        <v>416</v>
      </c>
      <c r="C335" s="605" t="s">
        <v>1915</v>
      </c>
      <c r="D335" s="605" t="s">
        <v>1916</v>
      </c>
      <c r="E335" s="605">
        <v>89123324324</v>
      </c>
      <c r="F335" s="622">
        <v>23</v>
      </c>
      <c r="G335" s="605" t="s">
        <v>773</v>
      </c>
    </row>
    <row r="336" spans="1:7" s="209" customFormat="1" ht="37.5" x14ac:dyDescent="0.25">
      <c r="A336" s="581">
        <v>332</v>
      </c>
      <c r="B336" s="605" t="s">
        <v>416</v>
      </c>
      <c r="C336" s="605" t="s">
        <v>774</v>
      </c>
      <c r="D336" s="605" t="s">
        <v>775</v>
      </c>
      <c r="E336" s="605">
        <v>89127239938</v>
      </c>
      <c r="F336" s="622">
        <v>5</v>
      </c>
      <c r="G336" s="605" t="s">
        <v>776</v>
      </c>
    </row>
    <row r="337" spans="1:7" s="209" customFormat="1" ht="37.5" x14ac:dyDescent="0.25">
      <c r="A337" s="581">
        <v>333</v>
      </c>
      <c r="B337" s="605" t="s">
        <v>416</v>
      </c>
      <c r="C337" s="605" t="s">
        <v>777</v>
      </c>
      <c r="D337" s="605" t="s">
        <v>1138</v>
      </c>
      <c r="E337" s="605">
        <v>89127153499</v>
      </c>
      <c r="F337" s="622">
        <v>8</v>
      </c>
      <c r="G337" s="605" t="s">
        <v>778</v>
      </c>
    </row>
    <row r="338" spans="1:7" s="209" customFormat="1" ht="37.5" x14ac:dyDescent="0.25">
      <c r="A338" s="581">
        <v>334</v>
      </c>
      <c r="B338" s="600" t="s">
        <v>416</v>
      </c>
      <c r="C338" s="600" t="s">
        <v>3684</v>
      </c>
      <c r="D338" s="600" t="s">
        <v>4763</v>
      </c>
      <c r="E338" s="600">
        <v>89127274043</v>
      </c>
      <c r="F338" s="601">
        <v>10</v>
      </c>
      <c r="G338" s="600" t="s">
        <v>3685</v>
      </c>
    </row>
    <row r="339" spans="1:7" s="209" customFormat="1" ht="56.25" x14ac:dyDescent="0.25">
      <c r="A339" s="581">
        <v>335</v>
      </c>
      <c r="B339" s="600" t="s">
        <v>416</v>
      </c>
      <c r="C339" s="600" t="s">
        <v>1176</v>
      </c>
      <c r="D339" s="600" t="s">
        <v>1917</v>
      </c>
      <c r="E339" s="600" t="s">
        <v>1918</v>
      </c>
      <c r="F339" s="601">
        <v>5</v>
      </c>
      <c r="G339" s="600" t="s">
        <v>779</v>
      </c>
    </row>
    <row r="340" spans="1:7" s="209" customFormat="1" ht="56.25" x14ac:dyDescent="0.25">
      <c r="A340" s="581">
        <v>336</v>
      </c>
      <c r="B340" s="600" t="s">
        <v>416</v>
      </c>
      <c r="C340" s="600" t="s">
        <v>780</v>
      </c>
      <c r="D340" s="600" t="s">
        <v>5012</v>
      </c>
      <c r="E340" s="600" t="s">
        <v>1919</v>
      </c>
      <c r="F340" s="601">
        <v>6</v>
      </c>
      <c r="G340" s="600" t="s">
        <v>781</v>
      </c>
    </row>
    <row r="341" spans="1:7" s="209" customFormat="1" ht="56.25" x14ac:dyDescent="0.25">
      <c r="A341" s="581">
        <v>337</v>
      </c>
      <c r="B341" s="600" t="s">
        <v>416</v>
      </c>
      <c r="C341" s="600" t="s">
        <v>782</v>
      </c>
      <c r="D341" s="600" t="s">
        <v>5013</v>
      </c>
      <c r="E341" s="600">
        <v>89127239938</v>
      </c>
      <c r="F341" s="601">
        <v>5</v>
      </c>
      <c r="G341" s="600" t="s">
        <v>783</v>
      </c>
    </row>
    <row r="342" spans="1:7" s="209" customFormat="1" ht="56.25" x14ac:dyDescent="0.25">
      <c r="A342" s="581">
        <v>338</v>
      </c>
      <c r="B342" s="600" t="s">
        <v>416</v>
      </c>
      <c r="C342" s="600" t="s">
        <v>1362</v>
      </c>
      <c r="D342" s="600" t="s">
        <v>1920</v>
      </c>
      <c r="E342" s="600" t="s">
        <v>1921</v>
      </c>
      <c r="F342" s="601">
        <v>5</v>
      </c>
      <c r="G342" s="600" t="s">
        <v>784</v>
      </c>
    </row>
    <row r="343" spans="1:7" s="209" customFormat="1" ht="37.5" x14ac:dyDescent="0.25">
      <c r="A343" s="581">
        <v>339</v>
      </c>
      <c r="B343" s="600" t="s">
        <v>416</v>
      </c>
      <c r="C343" s="600" t="s">
        <v>777</v>
      </c>
      <c r="D343" s="600" t="s">
        <v>5014</v>
      </c>
      <c r="E343" s="600">
        <v>89127153499</v>
      </c>
      <c r="F343" s="601">
        <v>10</v>
      </c>
      <c r="G343" s="600" t="s">
        <v>5015</v>
      </c>
    </row>
    <row r="344" spans="1:7" s="209" customFormat="1" ht="37.5" x14ac:dyDescent="0.25">
      <c r="A344" s="581">
        <v>340</v>
      </c>
      <c r="B344" s="600" t="s">
        <v>416</v>
      </c>
      <c r="C344" s="600" t="s">
        <v>5016</v>
      </c>
      <c r="D344" s="600" t="s">
        <v>5017</v>
      </c>
      <c r="E344" s="600">
        <v>88336854304</v>
      </c>
      <c r="F344" s="601">
        <v>7</v>
      </c>
      <c r="G344" s="600" t="s">
        <v>5018</v>
      </c>
    </row>
    <row r="345" spans="1:7" s="209" customFormat="1" ht="37.5" x14ac:dyDescent="0.25">
      <c r="A345" s="581">
        <v>341</v>
      </c>
      <c r="B345" s="600" t="s">
        <v>416</v>
      </c>
      <c r="C345" s="600" t="s">
        <v>5019</v>
      </c>
      <c r="D345" s="600" t="s">
        <v>5355</v>
      </c>
      <c r="E345" s="600">
        <v>89226616814</v>
      </c>
      <c r="F345" s="601">
        <v>6</v>
      </c>
      <c r="G345" s="600" t="s">
        <v>5020</v>
      </c>
    </row>
    <row r="346" spans="1:7" s="209" customFormat="1" ht="37.5" x14ac:dyDescent="0.25">
      <c r="A346" s="581">
        <v>342</v>
      </c>
      <c r="B346" s="600" t="s">
        <v>416</v>
      </c>
      <c r="C346" s="600" t="s">
        <v>5021</v>
      </c>
      <c r="D346" s="600" t="s">
        <v>5022</v>
      </c>
      <c r="E346" s="600">
        <v>89823892495</v>
      </c>
      <c r="F346" s="601">
        <v>7</v>
      </c>
      <c r="G346" s="600" t="s">
        <v>5023</v>
      </c>
    </row>
    <row r="347" spans="1:7" s="209" customFormat="1" ht="75" x14ac:dyDescent="0.25">
      <c r="A347" s="581">
        <v>343</v>
      </c>
      <c r="B347" s="600" t="s">
        <v>416</v>
      </c>
      <c r="C347" s="600" t="s">
        <v>203</v>
      </c>
      <c r="D347" s="600" t="s">
        <v>204</v>
      </c>
      <c r="E347" s="600" t="s">
        <v>1925</v>
      </c>
      <c r="F347" s="601">
        <v>8</v>
      </c>
      <c r="G347" s="600" t="s">
        <v>785</v>
      </c>
    </row>
    <row r="348" spans="1:7" s="209" customFormat="1" ht="112.5" x14ac:dyDescent="0.25">
      <c r="A348" s="581">
        <v>344</v>
      </c>
      <c r="B348" s="600" t="s">
        <v>416</v>
      </c>
      <c r="C348" s="600" t="s">
        <v>786</v>
      </c>
      <c r="D348" s="600" t="s">
        <v>3796</v>
      </c>
      <c r="E348" s="600" t="s">
        <v>1924</v>
      </c>
      <c r="F348" s="601">
        <v>10</v>
      </c>
      <c r="G348" s="600" t="s">
        <v>1116</v>
      </c>
    </row>
    <row r="349" spans="1:7" s="209" customFormat="1" ht="82.5" customHeight="1" x14ac:dyDescent="0.25">
      <c r="A349" s="581">
        <v>345</v>
      </c>
      <c r="B349" s="600" t="s">
        <v>416</v>
      </c>
      <c r="C349" s="600" t="s">
        <v>787</v>
      </c>
      <c r="D349" s="600" t="s">
        <v>3797</v>
      </c>
      <c r="E349" s="600" t="s">
        <v>1189</v>
      </c>
      <c r="F349" s="601">
        <v>17</v>
      </c>
      <c r="G349" s="600" t="s">
        <v>1116</v>
      </c>
    </row>
    <row r="350" spans="1:7" s="209" customFormat="1" ht="75" x14ac:dyDescent="0.25">
      <c r="A350" s="581">
        <v>346</v>
      </c>
      <c r="B350" s="600" t="s">
        <v>416</v>
      </c>
      <c r="C350" s="600" t="s">
        <v>1922</v>
      </c>
      <c r="D350" s="600" t="s">
        <v>5024</v>
      </c>
      <c r="E350" s="600" t="s">
        <v>1923</v>
      </c>
      <c r="F350" s="601">
        <v>25</v>
      </c>
      <c r="G350" s="600" t="s">
        <v>1116</v>
      </c>
    </row>
    <row r="351" spans="1:7" s="209" customFormat="1" ht="75" x14ac:dyDescent="0.25">
      <c r="A351" s="581">
        <v>347</v>
      </c>
      <c r="B351" s="600" t="s">
        <v>416</v>
      </c>
      <c r="C351" s="600" t="s">
        <v>788</v>
      </c>
      <c r="D351" s="600" t="s">
        <v>486</v>
      </c>
      <c r="E351" s="600" t="s">
        <v>1926</v>
      </c>
      <c r="F351" s="601">
        <v>30</v>
      </c>
      <c r="G351" s="600" t="s">
        <v>1116</v>
      </c>
    </row>
    <row r="352" spans="1:7" s="209" customFormat="1" ht="75" x14ac:dyDescent="0.25">
      <c r="A352" s="581">
        <v>348</v>
      </c>
      <c r="B352" s="600" t="s">
        <v>416</v>
      </c>
      <c r="C352" s="600" t="s">
        <v>789</v>
      </c>
      <c r="D352" s="600" t="s">
        <v>486</v>
      </c>
      <c r="E352" s="600" t="s">
        <v>1927</v>
      </c>
      <c r="F352" s="601">
        <v>15</v>
      </c>
      <c r="G352" s="600" t="s">
        <v>1116</v>
      </c>
    </row>
    <row r="353" spans="1:7" s="209" customFormat="1" ht="75" x14ac:dyDescent="0.25">
      <c r="A353" s="581">
        <v>349</v>
      </c>
      <c r="B353" s="600" t="s">
        <v>416</v>
      </c>
      <c r="C353" s="600" t="s">
        <v>790</v>
      </c>
      <c r="D353" s="600" t="s">
        <v>486</v>
      </c>
      <c r="E353" s="600" t="s">
        <v>1928</v>
      </c>
      <c r="F353" s="601">
        <v>23</v>
      </c>
      <c r="G353" s="600" t="s">
        <v>1116</v>
      </c>
    </row>
    <row r="354" spans="1:7" s="209" customFormat="1" ht="75" x14ac:dyDescent="0.25">
      <c r="A354" s="581">
        <v>350</v>
      </c>
      <c r="B354" s="600" t="s">
        <v>416</v>
      </c>
      <c r="C354" s="600" t="s">
        <v>791</v>
      </c>
      <c r="D354" s="600" t="s">
        <v>486</v>
      </c>
      <c r="E354" s="600" t="s">
        <v>1930</v>
      </c>
      <c r="F354" s="601">
        <v>7</v>
      </c>
      <c r="G354" s="600" t="s">
        <v>1116</v>
      </c>
    </row>
    <row r="355" spans="1:7" s="209" customFormat="1" ht="75" x14ac:dyDescent="0.25">
      <c r="A355" s="581">
        <v>351</v>
      </c>
      <c r="B355" s="600" t="s">
        <v>416</v>
      </c>
      <c r="C355" s="600" t="s">
        <v>1361</v>
      </c>
      <c r="D355" s="600" t="s">
        <v>486</v>
      </c>
      <c r="E355" s="600" t="s">
        <v>1929</v>
      </c>
      <c r="F355" s="601">
        <v>5</v>
      </c>
      <c r="G355" s="600" t="s">
        <v>1116</v>
      </c>
    </row>
    <row r="356" spans="1:7" s="209" customFormat="1" ht="75" x14ac:dyDescent="0.25">
      <c r="A356" s="581">
        <v>352</v>
      </c>
      <c r="B356" s="600" t="s">
        <v>416</v>
      </c>
      <c r="C356" s="600" t="s">
        <v>792</v>
      </c>
      <c r="D356" s="600" t="s">
        <v>486</v>
      </c>
      <c r="E356" s="600" t="s">
        <v>1934</v>
      </c>
      <c r="F356" s="601">
        <v>15</v>
      </c>
      <c r="G356" s="600" t="s">
        <v>1116</v>
      </c>
    </row>
    <row r="357" spans="1:7" s="209" customFormat="1" ht="75" x14ac:dyDescent="0.25">
      <c r="A357" s="581">
        <v>353</v>
      </c>
      <c r="B357" s="577" t="s">
        <v>417</v>
      </c>
      <c r="C357" s="577" t="s">
        <v>201</v>
      </c>
      <c r="D357" s="577" t="s">
        <v>793</v>
      </c>
      <c r="E357" s="577" t="s">
        <v>1190</v>
      </c>
      <c r="F357" s="576">
        <v>30</v>
      </c>
      <c r="G357" s="577" t="s">
        <v>1116</v>
      </c>
    </row>
    <row r="358" spans="1:7" s="209" customFormat="1" ht="75" x14ac:dyDescent="0.25">
      <c r="A358" s="581">
        <v>354</v>
      </c>
      <c r="B358" s="577" t="s">
        <v>417</v>
      </c>
      <c r="C358" s="577" t="s">
        <v>794</v>
      </c>
      <c r="D358" s="577" t="s">
        <v>1931</v>
      </c>
      <c r="E358" s="577" t="s">
        <v>1935</v>
      </c>
      <c r="F358" s="576">
        <v>9</v>
      </c>
      <c r="G358" s="577" t="s">
        <v>1933</v>
      </c>
    </row>
    <row r="359" spans="1:7" s="209" customFormat="1" ht="75" x14ac:dyDescent="0.25">
      <c r="A359" s="581">
        <v>355</v>
      </c>
      <c r="B359" s="577" t="s">
        <v>417</v>
      </c>
      <c r="C359" s="577" t="s">
        <v>795</v>
      </c>
      <c r="D359" s="577" t="s">
        <v>1932</v>
      </c>
      <c r="E359" s="577" t="s">
        <v>1936</v>
      </c>
      <c r="F359" s="576">
        <v>29</v>
      </c>
      <c r="G359" s="577" t="s">
        <v>1116</v>
      </c>
    </row>
    <row r="360" spans="1:7" s="209" customFormat="1" ht="75" x14ac:dyDescent="0.25">
      <c r="A360" s="581">
        <v>356</v>
      </c>
      <c r="B360" s="577" t="s">
        <v>417</v>
      </c>
      <c r="C360" s="577" t="s">
        <v>796</v>
      </c>
      <c r="D360" s="577" t="s">
        <v>486</v>
      </c>
      <c r="E360" s="577" t="s">
        <v>797</v>
      </c>
      <c r="F360" s="576">
        <v>10</v>
      </c>
      <c r="G360" s="577" t="s">
        <v>1116</v>
      </c>
    </row>
    <row r="361" spans="1:7" s="209" customFormat="1" ht="75" x14ac:dyDescent="0.25">
      <c r="A361" s="581">
        <v>357</v>
      </c>
      <c r="B361" s="577" t="s">
        <v>417</v>
      </c>
      <c r="C361" s="577" t="s">
        <v>1817</v>
      </c>
      <c r="D361" s="577" t="s">
        <v>5356</v>
      </c>
      <c r="E361" s="577">
        <v>89991001518</v>
      </c>
      <c r="F361" s="576">
        <v>13</v>
      </c>
      <c r="G361" s="577" t="s">
        <v>1116</v>
      </c>
    </row>
    <row r="362" spans="1:7" s="209" customFormat="1" ht="75" x14ac:dyDescent="0.25">
      <c r="A362" s="581">
        <v>358</v>
      </c>
      <c r="B362" s="577" t="s">
        <v>417</v>
      </c>
      <c r="C362" s="577" t="s">
        <v>798</v>
      </c>
      <c r="D362" s="577" t="s">
        <v>486</v>
      </c>
      <c r="E362" s="577" t="s">
        <v>1939</v>
      </c>
      <c r="F362" s="576">
        <v>38</v>
      </c>
      <c r="G362" s="577" t="s">
        <v>1116</v>
      </c>
    </row>
    <row r="363" spans="1:7" s="209" customFormat="1" ht="56.25" x14ac:dyDescent="0.25">
      <c r="A363" s="581">
        <v>359</v>
      </c>
      <c r="B363" s="577" t="s">
        <v>417</v>
      </c>
      <c r="C363" s="577" t="s">
        <v>799</v>
      </c>
      <c r="D363" s="577" t="s">
        <v>800</v>
      </c>
      <c r="E363" s="577" t="s">
        <v>801</v>
      </c>
      <c r="F363" s="576">
        <v>10</v>
      </c>
      <c r="G363" s="577" t="s">
        <v>802</v>
      </c>
    </row>
    <row r="364" spans="1:7" s="209" customFormat="1" ht="56.25" x14ac:dyDescent="0.25">
      <c r="A364" s="581">
        <v>360</v>
      </c>
      <c r="B364" s="577" t="s">
        <v>417</v>
      </c>
      <c r="C364" s="577" t="s">
        <v>803</v>
      </c>
      <c r="D364" s="577" t="s">
        <v>804</v>
      </c>
      <c r="E364" s="577">
        <v>89195173558</v>
      </c>
      <c r="F364" s="576">
        <v>6</v>
      </c>
      <c r="G364" s="577" t="s">
        <v>805</v>
      </c>
    </row>
    <row r="365" spans="1:7" s="209" customFormat="1" ht="56.25" x14ac:dyDescent="0.25">
      <c r="A365" s="581">
        <v>361</v>
      </c>
      <c r="B365" s="577" t="s">
        <v>417</v>
      </c>
      <c r="C365" s="577" t="s">
        <v>806</v>
      </c>
      <c r="D365" s="577" t="s">
        <v>5004</v>
      </c>
      <c r="E365" s="577" t="s">
        <v>5008</v>
      </c>
      <c r="F365" s="576">
        <v>10</v>
      </c>
      <c r="G365" s="577" t="s">
        <v>807</v>
      </c>
    </row>
    <row r="366" spans="1:7" s="209" customFormat="1" ht="56.25" x14ac:dyDescent="0.25">
      <c r="A366" s="581">
        <v>362</v>
      </c>
      <c r="B366" s="577" t="s">
        <v>417</v>
      </c>
      <c r="C366" s="577" t="s">
        <v>5005</v>
      </c>
      <c r="D366" s="577" t="s">
        <v>5006</v>
      </c>
      <c r="E366" s="577" t="s">
        <v>5009</v>
      </c>
      <c r="F366" s="576">
        <v>6</v>
      </c>
      <c r="G366" s="577" t="s">
        <v>5007</v>
      </c>
    </row>
    <row r="367" spans="1:7" s="209" customFormat="1" ht="56.25" x14ac:dyDescent="0.25">
      <c r="A367" s="581">
        <v>363</v>
      </c>
      <c r="B367" s="577" t="s">
        <v>417</v>
      </c>
      <c r="C367" s="577" t="s">
        <v>808</v>
      </c>
      <c r="D367" s="577" t="s">
        <v>809</v>
      </c>
      <c r="E367" s="577" t="s">
        <v>1938</v>
      </c>
      <c r="F367" s="576">
        <v>5</v>
      </c>
      <c r="G367" s="577" t="s">
        <v>810</v>
      </c>
    </row>
    <row r="368" spans="1:7" s="209" customFormat="1" ht="56.25" x14ac:dyDescent="0.25">
      <c r="A368" s="581">
        <v>364</v>
      </c>
      <c r="B368" s="577" t="s">
        <v>417</v>
      </c>
      <c r="C368" s="577" t="s">
        <v>811</v>
      </c>
      <c r="D368" s="577" t="s">
        <v>812</v>
      </c>
      <c r="E368" s="577" t="s">
        <v>813</v>
      </c>
      <c r="F368" s="576">
        <v>8</v>
      </c>
      <c r="G368" s="577" t="s">
        <v>814</v>
      </c>
    </row>
    <row r="369" spans="1:7" s="209" customFormat="1" ht="56.25" x14ac:dyDescent="0.25">
      <c r="A369" s="581">
        <v>365</v>
      </c>
      <c r="B369" s="577" t="s">
        <v>417</v>
      </c>
      <c r="C369" s="577" t="s">
        <v>815</v>
      </c>
      <c r="D369" s="577" t="s">
        <v>816</v>
      </c>
      <c r="E369" s="577">
        <v>89127232704</v>
      </c>
      <c r="F369" s="576">
        <v>8</v>
      </c>
      <c r="G369" s="577" t="s">
        <v>817</v>
      </c>
    </row>
    <row r="370" spans="1:7" s="209" customFormat="1" ht="37.5" x14ac:dyDescent="0.25">
      <c r="A370" s="581">
        <v>366</v>
      </c>
      <c r="B370" s="577" t="s">
        <v>417</v>
      </c>
      <c r="C370" s="577" t="s">
        <v>3675</v>
      </c>
      <c r="D370" s="577" t="s">
        <v>4764</v>
      </c>
      <c r="E370" s="577">
        <v>89127176141</v>
      </c>
      <c r="F370" s="576">
        <v>3</v>
      </c>
      <c r="G370" s="577" t="s">
        <v>3676</v>
      </c>
    </row>
    <row r="371" spans="1:7" s="209" customFormat="1" ht="37.5" x14ac:dyDescent="0.25">
      <c r="A371" s="581">
        <v>367</v>
      </c>
      <c r="B371" s="577" t="s">
        <v>417</v>
      </c>
      <c r="C371" s="577" t="s">
        <v>3677</v>
      </c>
      <c r="D371" s="577" t="s">
        <v>3682</v>
      </c>
      <c r="E371" s="577">
        <v>89125229053</v>
      </c>
      <c r="F371" s="576">
        <v>2</v>
      </c>
      <c r="G371" s="577" t="s">
        <v>3678</v>
      </c>
    </row>
    <row r="372" spans="1:7" s="209" customFormat="1" ht="37.5" x14ac:dyDescent="0.25">
      <c r="A372" s="581">
        <v>368</v>
      </c>
      <c r="B372" s="577" t="s">
        <v>417</v>
      </c>
      <c r="C372" s="577" t="s">
        <v>3679</v>
      </c>
      <c r="D372" s="577" t="s">
        <v>3681</v>
      </c>
      <c r="E372" s="577">
        <v>89128286743</v>
      </c>
      <c r="F372" s="576">
        <v>2</v>
      </c>
      <c r="G372" s="577" t="s">
        <v>3680</v>
      </c>
    </row>
    <row r="373" spans="1:7" s="209" customFormat="1" ht="56.25" x14ac:dyDescent="0.25">
      <c r="A373" s="581">
        <v>369</v>
      </c>
      <c r="B373" s="577" t="s">
        <v>417</v>
      </c>
      <c r="C373" s="394" t="s">
        <v>646</v>
      </c>
      <c r="D373" s="394" t="s">
        <v>4576</v>
      </c>
      <c r="E373" s="394">
        <v>89229286582</v>
      </c>
      <c r="F373" s="428">
        <v>6</v>
      </c>
      <c r="G373" s="394" t="s">
        <v>4577</v>
      </c>
    </row>
    <row r="374" spans="1:7" s="209" customFormat="1" ht="37.5" x14ac:dyDescent="0.25">
      <c r="A374" s="581">
        <v>370</v>
      </c>
      <c r="B374" s="582" t="s">
        <v>421</v>
      </c>
      <c r="C374" s="582" t="s">
        <v>1937</v>
      </c>
      <c r="D374" s="582" t="s">
        <v>818</v>
      </c>
      <c r="E374" s="582">
        <v>89229534263</v>
      </c>
      <c r="F374" s="596">
        <v>6</v>
      </c>
      <c r="G374" s="582" t="s">
        <v>4277</v>
      </c>
    </row>
    <row r="375" spans="1:7" s="209" customFormat="1" ht="37.5" x14ac:dyDescent="0.25">
      <c r="A375" s="581">
        <v>371</v>
      </c>
      <c r="B375" s="582" t="s">
        <v>421</v>
      </c>
      <c r="C375" s="583" t="s">
        <v>3697</v>
      </c>
      <c r="D375" s="583" t="s">
        <v>3700</v>
      </c>
      <c r="E375" s="583">
        <v>89229308790</v>
      </c>
      <c r="F375" s="584">
        <v>15</v>
      </c>
      <c r="G375" s="583" t="s">
        <v>3702</v>
      </c>
    </row>
    <row r="376" spans="1:7" s="209" customFormat="1" ht="75" x14ac:dyDescent="0.25">
      <c r="A376" s="581">
        <v>372</v>
      </c>
      <c r="B376" s="582" t="s">
        <v>421</v>
      </c>
      <c r="C376" s="582" t="s">
        <v>3698</v>
      </c>
      <c r="D376" s="582" t="s">
        <v>3701</v>
      </c>
      <c r="E376" s="582">
        <v>89229906319</v>
      </c>
      <c r="F376" s="596">
        <v>3</v>
      </c>
      <c r="G376" s="582" t="s">
        <v>3699</v>
      </c>
    </row>
    <row r="377" spans="1:7" s="209" customFormat="1" ht="56.25" x14ac:dyDescent="0.25">
      <c r="A377" s="581">
        <v>373</v>
      </c>
      <c r="B377" s="582" t="s">
        <v>421</v>
      </c>
      <c r="C377" s="582" t="s">
        <v>4278</v>
      </c>
      <c r="D377" s="582" t="s">
        <v>4280</v>
      </c>
      <c r="E377" s="582">
        <v>89828141151</v>
      </c>
      <c r="F377" s="581">
        <v>10</v>
      </c>
      <c r="G377" s="582" t="s">
        <v>4279</v>
      </c>
    </row>
    <row r="378" spans="1:7" s="209" customFormat="1" ht="75" x14ac:dyDescent="0.25">
      <c r="A378" s="581">
        <v>374</v>
      </c>
      <c r="B378" s="582" t="s">
        <v>421</v>
      </c>
      <c r="C378" s="640" t="s">
        <v>1360</v>
      </c>
      <c r="D378" s="582" t="s">
        <v>486</v>
      </c>
      <c r="E378" s="641">
        <v>89226615970</v>
      </c>
      <c r="F378" s="581">
        <v>26</v>
      </c>
      <c r="G378" s="582" t="s">
        <v>1116</v>
      </c>
    </row>
    <row r="379" spans="1:7" s="209" customFormat="1" ht="37.5" x14ac:dyDescent="0.25">
      <c r="A379" s="581">
        <v>375</v>
      </c>
      <c r="B379" s="586" t="s">
        <v>421</v>
      </c>
      <c r="C379" s="642" t="s">
        <v>4281</v>
      </c>
      <c r="D379" s="643" t="s">
        <v>4285</v>
      </c>
      <c r="E379" s="644">
        <v>89229115630</v>
      </c>
      <c r="F379" s="645">
        <v>15</v>
      </c>
      <c r="G379" s="643" t="s">
        <v>4282</v>
      </c>
    </row>
    <row r="380" spans="1:7" s="209" customFormat="1" ht="56.25" x14ac:dyDescent="0.25">
      <c r="A380" s="581">
        <v>376</v>
      </c>
      <c r="B380" s="586" t="s">
        <v>421</v>
      </c>
      <c r="C380" s="642" t="s">
        <v>5035</v>
      </c>
      <c r="D380" s="643" t="s">
        <v>5036</v>
      </c>
      <c r="E380" s="644">
        <v>89229046003</v>
      </c>
      <c r="F380" s="645">
        <v>9</v>
      </c>
      <c r="G380" s="643" t="s">
        <v>5037</v>
      </c>
    </row>
    <row r="381" spans="1:7" s="209" customFormat="1" ht="56.25" x14ac:dyDescent="0.25">
      <c r="A381" s="581">
        <v>377</v>
      </c>
      <c r="B381" s="582" t="s">
        <v>421</v>
      </c>
      <c r="C381" s="643" t="s">
        <v>4283</v>
      </c>
      <c r="D381" s="643" t="s">
        <v>5038</v>
      </c>
      <c r="E381" s="643">
        <v>89229569377</v>
      </c>
      <c r="F381" s="645">
        <v>5</v>
      </c>
      <c r="G381" s="643" t="s">
        <v>4284</v>
      </c>
    </row>
    <row r="382" spans="1:7" s="209" customFormat="1" ht="75" x14ac:dyDescent="0.25">
      <c r="A382" s="581">
        <v>378</v>
      </c>
      <c r="B382" s="582" t="s">
        <v>421</v>
      </c>
      <c r="C382" s="582" t="s">
        <v>819</v>
      </c>
      <c r="D382" s="582" t="s">
        <v>486</v>
      </c>
      <c r="E382" s="582">
        <v>89229430156</v>
      </c>
      <c r="F382" s="581">
        <v>30</v>
      </c>
      <c r="G382" s="582" t="s">
        <v>1116</v>
      </c>
    </row>
    <row r="383" spans="1:7" s="209" customFormat="1" ht="37.5" x14ac:dyDescent="0.25">
      <c r="A383" s="581">
        <v>379</v>
      </c>
      <c r="B383" s="582" t="s">
        <v>421</v>
      </c>
      <c r="C383" s="583" t="s">
        <v>820</v>
      </c>
      <c r="D383" s="583" t="s">
        <v>486</v>
      </c>
      <c r="E383" s="583" t="s">
        <v>1826</v>
      </c>
      <c r="F383" s="646">
        <v>6</v>
      </c>
      <c r="G383" s="583" t="s">
        <v>1122</v>
      </c>
    </row>
    <row r="384" spans="1:7" s="209" customFormat="1" ht="75" x14ac:dyDescent="0.25">
      <c r="A384" s="581">
        <v>380</v>
      </c>
      <c r="B384" s="582" t="s">
        <v>421</v>
      </c>
      <c r="C384" s="583" t="s">
        <v>4286</v>
      </c>
      <c r="D384" s="583" t="s">
        <v>486</v>
      </c>
      <c r="E384" s="583" t="s">
        <v>4287</v>
      </c>
      <c r="F384" s="646">
        <v>3</v>
      </c>
      <c r="G384" s="583" t="s">
        <v>3724</v>
      </c>
    </row>
    <row r="385" spans="1:7" s="209" customFormat="1" ht="37.5" x14ac:dyDescent="0.25">
      <c r="A385" s="581">
        <v>381</v>
      </c>
      <c r="B385" s="582" t="s">
        <v>421</v>
      </c>
      <c r="C385" s="582" t="s">
        <v>3692</v>
      </c>
      <c r="D385" s="582" t="s">
        <v>3696</v>
      </c>
      <c r="E385" s="582">
        <v>89220213835</v>
      </c>
      <c r="F385" s="581">
        <v>3</v>
      </c>
      <c r="G385" s="582" t="s">
        <v>3693</v>
      </c>
    </row>
    <row r="386" spans="1:7" s="209" customFormat="1" ht="37.5" x14ac:dyDescent="0.25">
      <c r="A386" s="581">
        <v>382</v>
      </c>
      <c r="B386" s="582" t="s">
        <v>421</v>
      </c>
      <c r="C386" s="582" t="s">
        <v>3694</v>
      </c>
      <c r="D386" s="582" t="s">
        <v>5357</v>
      </c>
      <c r="E386" s="582">
        <v>89229452419</v>
      </c>
      <c r="F386" s="581">
        <v>4</v>
      </c>
      <c r="G386" s="582" t="s">
        <v>3695</v>
      </c>
    </row>
    <row r="387" spans="1:7" s="209" customFormat="1" ht="37.5" x14ac:dyDescent="0.25">
      <c r="A387" s="581">
        <v>383</v>
      </c>
      <c r="B387" s="582" t="s">
        <v>421</v>
      </c>
      <c r="C387" s="582" t="s">
        <v>821</v>
      </c>
      <c r="D387" s="582" t="s">
        <v>3691</v>
      </c>
      <c r="E387" s="582">
        <v>89229524521</v>
      </c>
      <c r="F387" s="581">
        <v>6</v>
      </c>
      <c r="G387" s="582" t="s">
        <v>822</v>
      </c>
    </row>
    <row r="388" spans="1:7" s="209" customFormat="1" ht="37.5" x14ac:dyDescent="0.25">
      <c r="A388" s="581">
        <v>384</v>
      </c>
      <c r="B388" s="582" t="s">
        <v>421</v>
      </c>
      <c r="C388" s="582" t="s">
        <v>4363</v>
      </c>
      <c r="D388" s="582" t="s">
        <v>4365</v>
      </c>
      <c r="E388" s="582">
        <v>89229616744</v>
      </c>
      <c r="F388" s="581">
        <v>2</v>
      </c>
      <c r="G388" s="582" t="s">
        <v>4364</v>
      </c>
    </row>
    <row r="389" spans="1:7" s="209" customFormat="1" ht="37.5" x14ac:dyDescent="0.25">
      <c r="A389" s="581">
        <v>385</v>
      </c>
      <c r="B389" s="586" t="s">
        <v>421</v>
      </c>
      <c r="C389" s="586" t="s">
        <v>4288</v>
      </c>
      <c r="D389" s="586" t="s">
        <v>486</v>
      </c>
      <c r="E389" s="586">
        <v>89229409087</v>
      </c>
      <c r="F389" s="647">
        <v>4</v>
      </c>
      <c r="G389" s="586" t="s">
        <v>4289</v>
      </c>
    </row>
    <row r="390" spans="1:7" s="209" customFormat="1" ht="75" x14ac:dyDescent="0.25">
      <c r="A390" s="581">
        <v>386</v>
      </c>
      <c r="B390" s="577" t="s">
        <v>422</v>
      </c>
      <c r="C390" s="577" t="s">
        <v>3686</v>
      </c>
      <c r="D390" s="577" t="s">
        <v>3687</v>
      </c>
      <c r="E390" s="577" t="s">
        <v>3688</v>
      </c>
      <c r="F390" s="623">
        <v>3</v>
      </c>
      <c r="G390" s="577" t="s">
        <v>3689</v>
      </c>
    </row>
    <row r="391" spans="1:7" s="209" customFormat="1" ht="37.5" x14ac:dyDescent="0.25">
      <c r="A391" s="581">
        <v>387</v>
      </c>
      <c r="B391" s="577" t="s">
        <v>422</v>
      </c>
      <c r="C391" s="577" t="s">
        <v>511</v>
      </c>
      <c r="D391" s="577" t="s">
        <v>5032</v>
      </c>
      <c r="E391" s="577" t="s">
        <v>823</v>
      </c>
      <c r="F391" s="623">
        <v>9</v>
      </c>
      <c r="G391" s="577" t="s">
        <v>512</v>
      </c>
    </row>
    <row r="392" spans="1:7" s="209" customFormat="1" ht="37.5" x14ac:dyDescent="0.25">
      <c r="A392" s="581">
        <v>388</v>
      </c>
      <c r="B392" s="577" t="s">
        <v>422</v>
      </c>
      <c r="C392" s="577" t="s">
        <v>1446</v>
      </c>
      <c r="D392" s="577" t="s">
        <v>5033</v>
      </c>
      <c r="E392" s="577" t="s">
        <v>824</v>
      </c>
      <c r="F392" s="623">
        <v>5</v>
      </c>
      <c r="G392" s="577" t="s">
        <v>1447</v>
      </c>
    </row>
    <row r="393" spans="1:7" s="209" customFormat="1" ht="56.25" x14ac:dyDescent="0.25">
      <c r="A393" s="581">
        <v>389</v>
      </c>
      <c r="B393" s="577" t="s">
        <v>422</v>
      </c>
      <c r="C393" s="577" t="s">
        <v>825</v>
      </c>
      <c r="D393" s="577" t="s">
        <v>1448</v>
      </c>
      <c r="E393" s="577" t="s">
        <v>1449</v>
      </c>
      <c r="F393" s="623">
        <v>9</v>
      </c>
      <c r="G393" s="577" t="s">
        <v>826</v>
      </c>
    </row>
    <row r="394" spans="1:7" s="209" customFormat="1" ht="75" x14ac:dyDescent="0.25">
      <c r="A394" s="581">
        <v>390</v>
      </c>
      <c r="B394" s="577" t="s">
        <v>422</v>
      </c>
      <c r="C394" s="577" t="s">
        <v>4794</v>
      </c>
      <c r="D394" s="577" t="s">
        <v>5034</v>
      </c>
      <c r="E394" s="577">
        <v>89123678845</v>
      </c>
      <c r="F394" s="623">
        <v>6</v>
      </c>
      <c r="G394" s="577" t="s">
        <v>4795</v>
      </c>
    </row>
    <row r="395" spans="1:7" s="209" customFormat="1" ht="56.25" x14ac:dyDescent="0.25">
      <c r="A395" s="581">
        <v>391</v>
      </c>
      <c r="B395" s="577" t="s">
        <v>422</v>
      </c>
      <c r="C395" s="577" t="s">
        <v>827</v>
      </c>
      <c r="D395" s="577" t="s">
        <v>4265</v>
      </c>
      <c r="E395" s="577" t="s">
        <v>828</v>
      </c>
      <c r="F395" s="623">
        <v>10</v>
      </c>
      <c r="G395" s="577" t="s">
        <v>829</v>
      </c>
    </row>
    <row r="396" spans="1:7" s="209" customFormat="1" ht="56.25" x14ac:dyDescent="0.25">
      <c r="A396" s="581">
        <v>392</v>
      </c>
      <c r="B396" s="577" t="s">
        <v>422</v>
      </c>
      <c r="C396" s="577" t="s">
        <v>4269</v>
      </c>
      <c r="D396" s="577" t="s">
        <v>4270</v>
      </c>
      <c r="E396" s="577">
        <v>89127371725</v>
      </c>
      <c r="F396" s="623">
        <v>2</v>
      </c>
      <c r="G396" s="577" t="s">
        <v>4271</v>
      </c>
    </row>
    <row r="397" spans="1:7" s="209" customFormat="1" ht="37.5" x14ac:dyDescent="0.25">
      <c r="A397" s="581">
        <v>393</v>
      </c>
      <c r="B397" s="577" t="s">
        <v>422</v>
      </c>
      <c r="C397" s="577" t="s">
        <v>5028</v>
      </c>
      <c r="D397" s="577" t="s">
        <v>5029</v>
      </c>
      <c r="E397" s="577" t="s">
        <v>5030</v>
      </c>
      <c r="F397" s="623">
        <v>4</v>
      </c>
      <c r="G397" s="577" t="s">
        <v>5031</v>
      </c>
    </row>
    <row r="398" spans="1:7" s="209" customFormat="1" ht="37.5" x14ac:dyDescent="0.25">
      <c r="A398" s="581">
        <v>394</v>
      </c>
      <c r="B398" s="577" t="s">
        <v>422</v>
      </c>
      <c r="C398" s="577" t="s">
        <v>830</v>
      </c>
      <c r="D398" s="577" t="s">
        <v>2017</v>
      </c>
      <c r="E398" s="577">
        <v>89638873148</v>
      </c>
      <c r="F398" s="623">
        <v>5</v>
      </c>
      <c r="G398" s="577" t="s">
        <v>831</v>
      </c>
    </row>
    <row r="399" spans="1:7" s="209" customFormat="1" ht="37.5" x14ac:dyDescent="0.25">
      <c r="A399" s="581">
        <v>395</v>
      </c>
      <c r="B399" s="577" t="s">
        <v>422</v>
      </c>
      <c r="C399" s="577" t="s">
        <v>4266</v>
      </c>
      <c r="D399" s="577" t="s">
        <v>4268</v>
      </c>
      <c r="E399" s="577">
        <v>89058712769</v>
      </c>
      <c r="F399" s="623">
        <v>10</v>
      </c>
      <c r="G399" s="577" t="s">
        <v>4267</v>
      </c>
    </row>
    <row r="400" spans="1:7" s="209" customFormat="1" ht="37.5" x14ac:dyDescent="0.25">
      <c r="A400" s="581">
        <v>396</v>
      </c>
      <c r="B400" s="577" t="s">
        <v>422</v>
      </c>
      <c r="C400" s="577" t="s">
        <v>832</v>
      </c>
      <c r="D400" s="577" t="s">
        <v>3690</v>
      </c>
      <c r="E400" s="577" t="s">
        <v>833</v>
      </c>
      <c r="F400" s="623">
        <v>11</v>
      </c>
      <c r="G400" s="577" t="s">
        <v>834</v>
      </c>
    </row>
    <row r="401" spans="1:7" s="209" customFormat="1" ht="56.25" x14ac:dyDescent="0.25">
      <c r="A401" s="581">
        <v>397</v>
      </c>
      <c r="B401" s="577" t="s">
        <v>422</v>
      </c>
      <c r="C401" s="577" t="s">
        <v>5025</v>
      </c>
      <c r="D401" s="577" t="s">
        <v>5026</v>
      </c>
      <c r="E401" s="577">
        <v>89823802161</v>
      </c>
      <c r="F401" s="623">
        <v>9</v>
      </c>
      <c r="G401" s="577" t="s">
        <v>5027</v>
      </c>
    </row>
    <row r="402" spans="1:7" s="209" customFormat="1" ht="56.25" x14ac:dyDescent="0.25">
      <c r="A402" s="581">
        <v>398</v>
      </c>
      <c r="B402" s="577" t="s">
        <v>422</v>
      </c>
      <c r="C402" s="394" t="s">
        <v>1331</v>
      </c>
      <c r="D402" s="394" t="s">
        <v>4265</v>
      </c>
      <c r="E402" s="394">
        <v>89123629815</v>
      </c>
      <c r="F402" s="648">
        <v>4</v>
      </c>
      <c r="G402" s="394" t="s">
        <v>4261</v>
      </c>
    </row>
    <row r="403" spans="1:7" s="209" customFormat="1" ht="56.25" x14ac:dyDescent="0.25">
      <c r="A403" s="581">
        <v>399</v>
      </c>
      <c r="B403" s="577" t="s">
        <v>422</v>
      </c>
      <c r="C403" s="394" t="s">
        <v>4262</v>
      </c>
      <c r="D403" s="394" t="s">
        <v>4265</v>
      </c>
      <c r="E403" s="394" t="s">
        <v>4263</v>
      </c>
      <c r="F403" s="648">
        <v>4</v>
      </c>
      <c r="G403" s="394" t="s">
        <v>4264</v>
      </c>
    </row>
    <row r="404" spans="1:7" s="209" customFormat="1" ht="56.25" x14ac:dyDescent="0.25">
      <c r="A404" s="581">
        <v>400</v>
      </c>
      <c r="B404" s="577" t="s">
        <v>423</v>
      </c>
      <c r="C404" s="577" t="s">
        <v>1452</v>
      </c>
      <c r="D404" s="592" t="s">
        <v>1940</v>
      </c>
      <c r="E404" s="577">
        <v>89128205582</v>
      </c>
      <c r="F404" s="576">
        <v>3</v>
      </c>
      <c r="G404" s="577" t="s">
        <v>1453</v>
      </c>
    </row>
    <row r="405" spans="1:7" s="209" customFormat="1" ht="75" x14ac:dyDescent="0.25">
      <c r="A405" s="581">
        <v>401</v>
      </c>
      <c r="B405" s="394" t="s">
        <v>423</v>
      </c>
      <c r="C405" s="394" t="s">
        <v>835</v>
      </c>
      <c r="D405" s="649" t="s">
        <v>5039</v>
      </c>
      <c r="E405" s="394">
        <v>89123714812</v>
      </c>
      <c r="F405" s="428">
        <v>7</v>
      </c>
      <c r="G405" s="394" t="s">
        <v>1454</v>
      </c>
    </row>
    <row r="406" spans="1:7" s="209" customFormat="1" ht="75" x14ac:dyDescent="0.25">
      <c r="A406" s="581">
        <v>402</v>
      </c>
      <c r="B406" s="577" t="s">
        <v>423</v>
      </c>
      <c r="C406" s="577" t="s">
        <v>1455</v>
      </c>
      <c r="D406" s="592" t="s">
        <v>836</v>
      </c>
      <c r="E406" s="577">
        <v>89123674171</v>
      </c>
      <c r="F406" s="576">
        <v>3</v>
      </c>
      <c r="G406" s="577" t="s">
        <v>1456</v>
      </c>
    </row>
    <row r="407" spans="1:7" s="209" customFormat="1" ht="37.5" x14ac:dyDescent="0.25">
      <c r="A407" s="581">
        <v>403</v>
      </c>
      <c r="B407" s="577" t="s">
        <v>423</v>
      </c>
      <c r="C407" s="577" t="s">
        <v>837</v>
      </c>
      <c r="D407" s="592" t="s">
        <v>2514</v>
      </c>
      <c r="E407" s="577">
        <v>89536736323</v>
      </c>
      <c r="F407" s="576">
        <v>9</v>
      </c>
      <c r="G407" s="577" t="s">
        <v>838</v>
      </c>
    </row>
    <row r="408" spans="1:7" s="209" customFormat="1" ht="75" x14ac:dyDescent="0.25">
      <c r="A408" s="581">
        <v>404</v>
      </c>
      <c r="B408" s="577" t="s">
        <v>423</v>
      </c>
      <c r="C408" s="577" t="s">
        <v>4276</v>
      </c>
      <c r="D408" s="592" t="s">
        <v>486</v>
      </c>
      <c r="E408" s="577">
        <v>89513538979</v>
      </c>
      <c r="F408" s="576">
        <v>9</v>
      </c>
      <c r="G408" s="577" t="s">
        <v>1116</v>
      </c>
    </row>
    <row r="409" spans="1:7" s="209" customFormat="1" ht="37.5" x14ac:dyDescent="0.25">
      <c r="A409" s="581">
        <v>405</v>
      </c>
      <c r="B409" s="577" t="s">
        <v>423</v>
      </c>
      <c r="C409" s="577" t="s">
        <v>839</v>
      </c>
      <c r="D409" s="592" t="s">
        <v>840</v>
      </c>
      <c r="E409" s="577">
        <v>89229087192</v>
      </c>
      <c r="F409" s="576">
        <v>17</v>
      </c>
      <c r="G409" s="577" t="s">
        <v>559</v>
      </c>
    </row>
    <row r="410" spans="1:7" s="209" customFormat="1" ht="37.5" x14ac:dyDescent="0.25">
      <c r="A410" s="581">
        <v>406</v>
      </c>
      <c r="B410" s="577" t="s">
        <v>423</v>
      </c>
      <c r="C410" s="577" t="s">
        <v>1457</v>
      </c>
      <c r="D410" s="592" t="s">
        <v>3798</v>
      </c>
      <c r="E410" s="577">
        <v>89097174140</v>
      </c>
      <c r="F410" s="576">
        <v>4</v>
      </c>
      <c r="G410" s="577" t="s">
        <v>1458</v>
      </c>
    </row>
    <row r="411" spans="1:7" s="209" customFormat="1" ht="37.5" x14ac:dyDescent="0.25">
      <c r="A411" s="581">
        <v>407</v>
      </c>
      <c r="B411" s="577" t="s">
        <v>423</v>
      </c>
      <c r="C411" s="577" t="s">
        <v>841</v>
      </c>
      <c r="D411" s="592" t="s">
        <v>3799</v>
      </c>
      <c r="E411" s="577">
        <v>89229072695</v>
      </c>
      <c r="F411" s="576">
        <v>11</v>
      </c>
      <c r="G411" s="577" t="s">
        <v>842</v>
      </c>
    </row>
    <row r="412" spans="1:7" s="209" customFormat="1" ht="56.25" x14ac:dyDescent="0.25">
      <c r="A412" s="581">
        <v>408</v>
      </c>
      <c r="B412" s="577" t="s">
        <v>423</v>
      </c>
      <c r="C412" s="577" t="s">
        <v>843</v>
      </c>
      <c r="D412" s="592" t="s">
        <v>5040</v>
      </c>
      <c r="E412" s="577">
        <v>89123322050</v>
      </c>
      <c r="F412" s="576">
        <v>24</v>
      </c>
      <c r="G412" s="577" t="s">
        <v>5041</v>
      </c>
    </row>
    <row r="413" spans="1:7" s="209" customFormat="1" ht="37.5" x14ac:dyDescent="0.25">
      <c r="A413" s="581">
        <v>409</v>
      </c>
      <c r="B413" s="577" t="s">
        <v>423</v>
      </c>
      <c r="C413" s="577" t="s">
        <v>844</v>
      </c>
      <c r="D413" s="577" t="s">
        <v>845</v>
      </c>
      <c r="E413" s="577">
        <v>89195215577</v>
      </c>
      <c r="F413" s="576">
        <v>4</v>
      </c>
      <c r="G413" s="577" t="s">
        <v>846</v>
      </c>
    </row>
    <row r="414" spans="1:7" s="209" customFormat="1" ht="37.5" x14ac:dyDescent="0.25">
      <c r="A414" s="581">
        <v>410</v>
      </c>
      <c r="B414" s="577" t="s">
        <v>423</v>
      </c>
      <c r="C414" s="577" t="s">
        <v>1459</v>
      </c>
      <c r="D414" s="592" t="s">
        <v>5358</v>
      </c>
      <c r="E414" s="577">
        <v>89127131005</v>
      </c>
      <c r="F414" s="576">
        <v>3</v>
      </c>
      <c r="G414" s="577" t="s">
        <v>1460</v>
      </c>
    </row>
    <row r="415" spans="1:7" s="209" customFormat="1" ht="37.5" x14ac:dyDescent="0.25">
      <c r="A415" s="581">
        <v>411</v>
      </c>
      <c r="B415" s="577" t="s">
        <v>423</v>
      </c>
      <c r="C415" s="577" t="s">
        <v>847</v>
      </c>
      <c r="D415" s="592" t="s">
        <v>848</v>
      </c>
      <c r="E415" s="577">
        <v>89127116377</v>
      </c>
      <c r="F415" s="576">
        <v>14</v>
      </c>
      <c r="G415" s="577" t="s">
        <v>849</v>
      </c>
    </row>
    <row r="416" spans="1:7" s="209" customFormat="1" ht="56.25" x14ac:dyDescent="0.25">
      <c r="A416" s="581">
        <v>412</v>
      </c>
      <c r="B416" s="577" t="s">
        <v>423</v>
      </c>
      <c r="C416" s="577" t="s">
        <v>850</v>
      </c>
      <c r="D416" s="577" t="s">
        <v>851</v>
      </c>
      <c r="E416" s="577">
        <v>89127164044</v>
      </c>
      <c r="F416" s="576">
        <v>7</v>
      </c>
      <c r="G416" s="577" t="s">
        <v>852</v>
      </c>
    </row>
    <row r="417" spans="1:7" s="209" customFormat="1" ht="56.25" x14ac:dyDescent="0.25">
      <c r="A417" s="581">
        <v>413</v>
      </c>
      <c r="B417" s="577" t="s">
        <v>423</v>
      </c>
      <c r="C417" s="577" t="s">
        <v>853</v>
      </c>
      <c r="D417" s="577" t="s">
        <v>854</v>
      </c>
      <c r="E417" s="577">
        <v>89128268089</v>
      </c>
      <c r="F417" s="576">
        <v>4</v>
      </c>
      <c r="G417" s="577" t="s">
        <v>855</v>
      </c>
    </row>
    <row r="418" spans="1:7" s="209" customFormat="1" ht="37.5" x14ac:dyDescent="0.25">
      <c r="A418" s="581">
        <v>414</v>
      </c>
      <c r="B418" s="577" t="s">
        <v>423</v>
      </c>
      <c r="C418" s="577" t="s">
        <v>4272</v>
      </c>
      <c r="D418" s="577" t="s">
        <v>4765</v>
      </c>
      <c r="E418" s="577">
        <v>89513569290</v>
      </c>
      <c r="F418" s="576">
        <v>7</v>
      </c>
      <c r="G418" s="577" t="s">
        <v>4274</v>
      </c>
    </row>
    <row r="419" spans="1:7" s="209" customFormat="1" ht="37.5" x14ac:dyDescent="0.25">
      <c r="A419" s="581">
        <v>415</v>
      </c>
      <c r="B419" s="577" t="s">
        <v>423</v>
      </c>
      <c r="C419" s="577" t="s">
        <v>4273</v>
      </c>
      <c r="D419" s="577" t="s">
        <v>4766</v>
      </c>
      <c r="E419" s="577">
        <v>89513556356</v>
      </c>
      <c r="F419" s="576">
        <v>21</v>
      </c>
      <c r="G419" s="577" t="s">
        <v>4275</v>
      </c>
    </row>
    <row r="420" spans="1:7" s="209" customFormat="1" ht="37.5" x14ac:dyDescent="0.25">
      <c r="A420" s="581">
        <v>416</v>
      </c>
      <c r="B420" s="577" t="s">
        <v>423</v>
      </c>
      <c r="C420" s="577" t="s">
        <v>1461</v>
      </c>
      <c r="D420" s="577" t="s">
        <v>1941</v>
      </c>
      <c r="E420" s="577">
        <v>89128263806</v>
      </c>
      <c r="F420" s="576">
        <v>4</v>
      </c>
      <c r="G420" s="577" t="s">
        <v>1942</v>
      </c>
    </row>
    <row r="421" spans="1:7" s="209" customFormat="1" ht="37.5" x14ac:dyDescent="0.25">
      <c r="A421" s="581">
        <v>417</v>
      </c>
      <c r="B421" s="577" t="s">
        <v>423</v>
      </c>
      <c r="C421" s="577" t="s">
        <v>5042</v>
      </c>
      <c r="D421" s="577" t="s">
        <v>5359</v>
      </c>
      <c r="E421" s="577">
        <v>89229372983</v>
      </c>
      <c r="F421" s="576">
        <v>3</v>
      </c>
      <c r="G421" s="577" t="s">
        <v>5043</v>
      </c>
    </row>
    <row r="422" spans="1:7" s="209" customFormat="1" ht="37.5" x14ac:dyDescent="0.25">
      <c r="A422" s="581">
        <v>418</v>
      </c>
      <c r="B422" s="577" t="s">
        <v>423</v>
      </c>
      <c r="C422" s="577" t="s">
        <v>5044</v>
      </c>
      <c r="D422" s="577" t="s">
        <v>5045</v>
      </c>
      <c r="E422" s="577">
        <v>89229023929</v>
      </c>
      <c r="F422" s="576">
        <v>5</v>
      </c>
      <c r="G422" s="577" t="s">
        <v>5046</v>
      </c>
    </row>
    <row r="423" spans="1:7" s="209" customFormat="1" ht="37.5" x14ac:dyDescent="0.25">
      <c r="A423" s="581">
        <v>419</v>
      </c>
      <c r="B423" s="577" t="s">
        <v>423</v>
      </c>
      <c r="C423" s="577" t="s">
        <v>5047</v>
      </c>
      <c r="D423" s="577" t="s">
        <v>5360</v>
      </c>
      <c r="E423" s="577">
        <v>89229767664</v>
      </c>
      <c r="F423" s="576">
        <v>8</v>
      </c>
      <c r="G423" s="577" t="s">
        <v>5048</v>
      </c>
    </row>
    <row r="424" spans="1:7" s="209" customFormat="1" ht="93.75" x14ac:dyDescent="0.25">
      <c r="A424" s="581">
        <v>420</v>
      </c>
      <c r="B424" s="577" t="s">
        <v>423</v>
      </c>
      <c r="C424" s="577" t="s">
        <v>856</v>
      </c>
      <c r="D424" s="577" t="s">
        <v>1943</v>
      </c>
      <c r="E424" s="577">
        <v>89229582653</v>
      </c>
      <c r="F424" s="576">
        <v>30</v>
      </c>
      <c r="G424" s="577" t="s">
        <v>1116</v>
      </c>
    </row>
    <row r="425" spans="1:7" s="209" customFormat="1" ht="93.75" x14ac:dyDescent="0.25">
      <c r="A425" s="581">
        <v>421</v>
      </c>
      <c r="B425" s="577" t="s">
        <v>423</v>
      </c>
      <c r="C425" s="577" t="s">
        <v>857</v>
      </c>
      <c r="D425" s="577" t="s">
        <v>1944</v>
      </c>
      <c r="E425" s="577">
        <v>89229582632</v>
      </c>
      <c r="F425" s="576">
        <v>8</v>
      </c>
      <c r="G425" s="577" t="s">
        <v>1116</v>
      </c>
    </row>
    <row r="426" spans="1:7" s="209" customFormat="1" ht="75" x14ac:dyDescent="0.25">
      <c r="A426" s="581">
        <v>422</v>
      </c>
      <c r="B426" s="577" t="s">
        <v>423</v>
      </c>
      <c r="C426" s="577" t="s">
        <v>858</v>
      </c>
      <c r="D426" s="577" t="s">
        <v>486</v>
      </c>
      <c r="E426" s="577">
        <v>89229132384</v>
      </c>
      <c r="F426" s="576">
        <v>13</v>
      </c>
      <c r="G426" s="577" t="s">
        <v>1116</v>
      </c>
    </row>
    <row r="427" spans="1:7" s="209" customFormat="1" ht="75" x14ac:dyDescent="0.25">
      <c r="A427" s="581">
        <v>423</v>
      </c>
      <c r="B427" s="577" t="s">
        <v>423</v>
      </c>
      <c r="C427" s="577" t="s">
        <v>1187</v>
      </c>
      <c r="D427" s="577" t="s">
        <v>486</v>
      </c>
      <c r="E427" s="577">
        <v>89091316723</v>
      </c>
      <c r="F427" s="576">
        <v>20</v>
      </c>
      <c r="G427" s="577" t="s">
        <v>1116</v>
      </c>
    </row>
    <row r="428" spans="1:7" s="209" customFormat="1" ht="75" x14ac:dyDescent="0.25">
      <c r="A428" s="581">
        <v>424</v>
      </c>
      <c r="B428" s="577" t="s">
        <v>423</v>
      </c>
      <c r="C428" s="577" t="s">
        <v>859</v>
      </c>
      <c r="D428" s="577" t="s">
        <v>486</v>
      </c>
      <c r="E428" s="577">
        <v>89128285864</v>
      </c>
      <c r="F428" s="576">
        <v>35</v>
      </c>
      <c r="G428" s="577" t="s">
        <v>1116</v>
      </c>
    </row>
    <row r="429" spans="1:7" s="209" customFormat="1" ht="75" x14ac:dyDescent="0.25">
      <c r="A429" s="581">
        <v>425</v>
      </c>
      <c r="B429" s="577" t="s">
        <v>423</v>
      </c>
      <c r="C429" s="577" t="s">
        <v>860</v>
      </c>
      <c r="D429" s="577" t="s">
        <v>486</v>
      </c>
      <c r="E429" s="577">
        <v>89128286229</v>
      </c>
      <c r="F429" s="576">
        <v>27</v>
      </c>
      <c r="G429" s="577" t="s">
        <v>1116</v>
      </c>
    </row>
    <row r="430" spans="1:7" s="209" customFormat="1" ht="75" x14ac:dyDescent="0.25">
      <c r="A430" s="581">
        <v>426</v>
      </c>
      <c r="B430" s="577" t="s">
        <v>423</v>
      </c>
      <c r="C430" s="577" t="s">
        <v>1188</v>
      </c>
      <c r="D430" s="577" t="s">
        <v>486</v>
      </c>
      <c r="E430" s="577">
        <v>89531343370</v>
      </c>
      <c r="F430" s="576">
        <v>5</v>
      </c>
      <c r="G430" s="577" t="s">
        <v>1116</v>
      </c>
    </row>
    <row r="431" spans="1:7" s="209" customFormat="1" ht="75" x14ac:dyDescent="0.25">
      <c r="A431" s="581">
        <v>427</v>
      </c>
      <c r="B431" s="577" t="s">
        <v>423</v>
      </c>
      <c r="C431" s="577" t="s">
        <v>861</v>
      </c>
      <c r="D431" s="577" t="s">
        <v>486</v>
      </c>
      <c r="E431" s="577">
        <v>89128285466</v>
      </c>
      <c r="F431" s="576">
        <v>8</v>
      </c>
      <c r="G431" s="577" t="s">
        <v>1116</v>
      </c>
    </row>
    <row r="432" spans="1:7" s="209" customFormat="1" ht="75" x14ac:dyDescent="0.25">
      <c r="A432" s="581">
        <v>428</v>
      </c>
      <c r="B432" s="577" t="s">
        <v>423</v>
      </c>
      <c r="C432" s="577" t="s">
        <v>5049</v>
      </c>
      <c r="D432" s="577" t="s">
        <v>486</v>
      </c>
      <c r="E432" s="577">
        <v>89195058070</v>
      </c>
      <c r="F432" s="576">
        <v>10</v>
      </c>
      <c r="G432" s="577" t="s">
        <v>1116</v>
      </c>
    </row>
    <row r="433" spans="1:7" s="209" customFormat="1" ht="75" x14ac:dyDescent="0.25">
      <c r="A433" s="581">
        <v>429</v>
      </c>
      <c r="B433" s="577" t="s">
        <v>423</v>
      </c>
      <c r="C433" s="577" t="s">
        <v>862</v>
      </c>
      <c r="D433" s="577" t="s">
        <v>486</v>
      </c>
      <c r="E433" s="577">
        <v>89195211238</v>
      </c>
      <c r="F433" s="576">
        <v>15</v>
      </c>
      <c r="G433" s="577" t="s">
        <v>1116</v>
      </c>
    </row>
    <row r="434" spans="1:7" s="209" customFormat="1" ht="37.5" customHeight="1" x14ac:dyDescent="0.25">
      <c r="A434" s="581">
        <v>430</v>
      </c>
      <c r="B434" s="600" t="s">
        <v>424</v>
      </c>
      <c r="C434" s="600" t="s">
        <v>863</v>
      </c>
      <c r="D434" s="600" t="s">
        <v>1945</v>
      </c>
      <c r="E434" s="600" t="s">
        <v>1946</v>
      </c>
      <c r="F434" s="601">
        <v>9</v>
      </c>
      <c r="G434" s="600" t="s">
        <v>4520</v>
      </c>
    </row>
    <row r="435" spans="1:7" s="209" customFormat="1" ht="37.5" x14ac:dyDescent="0.25">
      <c r="A435" s="581">
        <v>431</v>
      </c>
      <c r="B435" s="600" t="s">
        <v>424</v>
      </c>
      <c r="C435" s="600" t="s">
        <v>864</v>
      </c>
      <c r="D435" s="600" t="s">
        <v>1177</v>
      </c>
      <c r="E435" s="650" t="s">
        <v>1374</v>
      </c>
      <c r="F435" s="601">
        <v>8</v>
      </c>
      <c r="G435" s="600" t="s">
        <v>1369</v>
      </c>
    </row>
    <row r="436" spans="1:7" s="209" customFormat="1" ht="37.5" x14ac:dyDescent="0.25">
      <c r="A436" s="581">
        <v>432</v>
      </c>
      <c r="B436" s="600" t="s">
        <v>424</v>
      </c>
      <c r="C436" s="600" t="s">
        <v>865</v>
      </c>
      <c r="D436" s="600" t="s">
        <v>866</v>
      </c>
      <c r="E436" s="600">
        <v>89531330142</v>
      </c>
      <c r="F436" s="601">
        <v>4</v>
      </c>
      <c r="G436" s="600" t="s">
        <v>867</v>
      </c>
    </row>
    <row r="437" spans="1:7" s="209" customFormat="1" ht="56.25" x14ac:dyDescent="0.25">
      <c r="A437" s="581">
        <v>433</v>
      </c>
      <c r="B437" s="600" t="s">
        <v>424</v>
      </c>
      <c r="C437" s="600" t="s">
        <v>868</v>
      </c>
      <c r="D437" s="600" t="s">
        <v>869</v>
      </c>
      <c r="E437" s="600">
        <v>89127144108</v>
      </c>
      <c r="F437" s="601">
        <v>4</v>
      </c>
      <c r="G437" s="600" t="s">
        <v>870</v>
      </c>
    </row>
    <row r="438" spans="1:7" s="209" customFormat="1" ht="37.5" x14ac:dyDescent="0.25">
      <c r="A438" s="581">
        <v>434</v>
      </c>
      <c r="B438" s="600" t="s">
        <v>424</v>
      </c>
      <c r="C438" s="600" t="s">
        <v>1241</v>
      </c>
      <c r="D438" s="600" t="s">
        <v>1177</v>
      </c>
      <c r="E438" s="600">
        <v>89195286193</v>
      </c>
      <c r="F438" s="601">
        <v>5</v>
      </c>
      <c r="G438" s="600" t="s">
        <v>871</v>
      </c>
    </row>
    <row r="439" spans="1:7" s="209" customFormat="1" ht="37.5" x14ac:dyDescent="0.25">
      <c r="A439" s="581">
        <v>435</v>
      </c>
      <c r="B439" s="600" t="s">
        <v>424</v>
      </c>
      <c r="C439" s="600" t="s">
        <v>872</v>
      </c>
      <c r="D439" s="600" t="s">
        <v>1240</v>
      </c>
      <c r="E439" s="600">
        <v>89531311813</v>
      </c>
      <c r="F439" s="601">
        <v>4</v>
      </c>
      <c r="G439" s="600" t="s">
        <v>873</v>
      </c>
    </row>
    <row r="440" spans="1:7" s="209" customFormat="1" ht="37.5" x14ac:dyDescent="0.25">
      <c r="A440" s="581">
        <v>436</v>
      </c>
      <c r="B440" s="600" t="s">
        <v>424</v>
      </c>
      <c r="C440" s="600" t="s">
        <v>5050</v>
      </c>
      <c r="D440" s="600" t="s">
        <v>1178</v>
      </c>
      <c r="E440" s="600">
        <v>89123684966</v>
      </c>
      <c r="F440" s="601">
        <v>4</v>
      </c>
      <c r="G440" s="600" t="s">
        <v>5051</v>
      </c>
    </row>
    <row r="441" spans="1:7" s="209" customFormat="1" ht="56.25" x14ac:dyDescent="0.25">
      <c r="A441" s="581">
        <v>437</v>
      </c>
      <c r="B441" s="600" t="s">
        <v>424</v>
      </c>
      <c r="C441" s="600" t="s">
        <v>874</v>
      </c>
      <c r="D441" s="600" t="s">
        <v>1239</v>
      </c>
      <c r="E441" s="600">
        <v>89536991312</v>
      </c>
      <c r="F441" s="601">
        <v>8</v>
      </c>
      <c r="G441" s="600" t="s">
        <v>875</v>
      </c>
    </row>
    <row r="442" spans="1:7" s="209" customFormat="1" ht="37.5" x14ac:dyDescent="0.25">
      <c r="A442" s="581">
        <v>438</v>
      </c>
      <c r="B442" s="600" t="s">
        <v>424</v>
      </c>
      <c r="C442" s="600" t="s">
        <v>876</v>
      </c>
      <c r="D442" s="600" t="s">
        <v>1240</v>
      </c>
      <c r="E442" s="600" t="s">
        <v>877</v>
      </c>
      <c r="F442" s="601">
        <v>10</v>
      </c>
      <c r="G442" s="600" t="s">
        <v>1947</v>
      </c>
    </row>
    <row r="443" spans="1:7" s="209" customFormat="1" ht="37.5" x14ac:dyDescent="0.25">
      <c r="A443" s="581">
        <v>439</v>
      </c>
      <c r="B443" s="600" t="s">
        <v>424</v>
      </c>
      <c r="C443" s="600" t="s">
        <v>1370</v>
      </c>
      <c r="D443" s="600" t="s">
        <v>1371</v>
      </c>
      <c r="E443" s="600" t="s">
        <v>1372</v>
      </c>
      <c r="F443" s="601">
        <v>4</v>
      </c>
      <c r="G443" s="600" t="s">
        <v>1373</v>
      </c>
    </row>
    <row r="444" spans="1:7" s="209" customFormat="1" ht="37.5" x14ac:dyDescent="0.25">
      <c r="A444" s="581">
        <v>440</v>
      </c>
      <c r="B444" s="600" t="s">
        <v>424</v>
      </c>
      <c r="C444" s="600" t="s">
        <v>5052</v>
      </c>
      <c r="D444" s="600" t="s">
        <v>878</v>
      </c>
      <c r="E444" s="600">
        <v>89195020792</v>
      </c>
      <c r="F444" s="601">
        <v>1</v>
      </c>
      <c r="G444" s="600" t="s">
        <v>5053</v>
      </c>
    </row>
    <row r="445" spans="1:7" s="209" customFormat="1" ht="37.5" x14ac:dyDescent="0.25">
      <c r="A445" s="581">
        <v>441</v>
      </c>
      <c r="B445" s="600" t="s">
        <v>424</v>
      </c>
      <c r="C445" s="600" t="s">
        <v>5054</v>
      </c>
      <c r="D445" s="600" t="s">
        <v>2496</v>
      </c>
      <c r="E445" s="600" t="s">
        <v>5055</v>
      </c>
      <c r="F445" s="601">
        <v>1</v>
      </c>
      <c r="G445" s="600" t="s">
        <v>5056</v>
      </c>
    </row>
    <row r="446" spans="1:7" s="209" customFormat="1" ht="37.5" x14ac:dyDescent="0.25">
      <c r="A446" s="581">
        <v>442</v>
      </c>
      <c r="B446" s="577" t="s">
        <v>425</v>
      </c>
      <c r="C446" s="651" t="s">
        <v>879</v>
      </c>
      <c r="D446" s="651" t="s">
        <v>3800</v>
      </c>
      <c r="E446" s="651" t="s">
        <v>880</v>
      </c>
      <c r="F446" s="652">
        <v>22</v>
      </c>
      <c r="G446" s="651" t="s">
        <v>881</v>
      </c>
    </row>
    <row r="447" spans="1:7" s="209" customFormat="1" ht="75" x14ac:dyDescent="0.25">
      <c r="A447" s="581">
        <v>443</v>
      </c>
      <c r="B447" s="577" t="s">
        <v>425</v>
      </c>
      <c r="C447" s="651" t="s">
        <v>882</v>
      </c>
      <c r="D447" s="651" t="s">
        <v>2515</v>
      </c>
      <c r="E447" s="651">
        <v>89536841465</v>
      </c>
      <c r="F447" s="652">
        <v>22</v>
      </c>
      <c r="G447" s="651" t="s">
        <v>5057</v>
      </c>
    </row>
    <row r="448" spans="1:7" s="209" customFormat="1" ht="37.5" x14ac:dyDescent="0.25">
      <c r="A448" s="581">
        <v>444</v>
      </c>
      <c r="B448" s="577" t="s">
        <v>425</v>
      </c>
      <c r="C448" s="651" t="s">
        <v>884</v>
      </c>
      <c r="D448" s="651" t="s">
        <v>4472</v>
      </c>
      <c r="E448" s="651">
        <v>89127215829</v>
      </c>
      <c r="F448" s="652">
        <v>12</v>
      </c>
      <c r="G448" s="651" t="s">
        <v>4473</v>
      </c>
    </row>
    <row r="449" spans="1:7" s="209" customFormat="1" ht="76.5" customHeight="1" x14ac:dyDescent="0.25">
      <c r="A449" s="581">
        <v>445</v>
      </c>
      <c r="B449" s="577" t="s">
        <v>425</v>
      </c>
      <c r="C449" s="651" t="s">
        <v>883</v>
      </c>
      <c r="D449" s="651" t="s">
        <v>1948</v>
      </c>
      <c r="E449" s="651" t="s">
        <v>4474</v>
      </c>
      <c r="F449" s="652">
        <v>12</v>
      </c>
      <c r="G449" s="577" t="s">
        <v>1116</v>
      </c>
    </row>
    <row r="450" spans="1:7" s="209" customFormat="1" ht="81" customHeight="1" x14ac:dyDescent="0.25">
      <c r="A450" s="581">
        <v>446</v>
      </c>
      <c r="B450" s="577" t="s">
        <v>425</v>
      </c>
      <c r="C450" s="651" t="s">
        <v>5275</v>
      </c>
      <c r="D450" s="651" t="s">
        <v>1949</v>
      </c>
      <c r="E450" s="651" t="s">
        <v>5276</v>
      </c>
      <c r="F450" s="652">
        <v>1</v>
      </c>
      <c r="G450" s="577" t="s">
        <v>1116</v>
      </c>
    </row>
    <row r="451" spans="1:7" s="209" customFormat="1" ht="81" customHeight="1" x14ac:dyDescent="0.25">
      <c r="A451" s="581">
        <v>447</v>
      </c>
      <c r="B451" s="394"/>
      <c r="C451" s="653" t="s">
        <v>5277</v>
      </c>
      <c r="D451" s="653" t="s">
        <v>5279</v>
      </c>
      <c r="E451" s="653">
        <v>89226683491</v>
      </c>
      <c r="F451" s="654">
        <v>1</v>
      </c>
      <c r="G451" s="394" t="s">
        <v>5278</v>
      </c>
    </row>
    <row r="452" spans="1:7" s="209" customFormat="1" ht="81" customHeight="1" x14ac:dyDescent="0.25">
      <c r="A452" s="581">
        <v>448</v>
      </c>
      <c r="B452" s="577" t="s">
        <v>425</v>
      </c>
      <c r="C452" s="651" t="s">
        <v>3703</v>
      </c>
      <c r="D452" s="651" t="s">
        <v>486</v>
      </c>
      <c r="E452" s="651">
        <v>89539432440</v>
      </c>
      <c r="F452" s="652">
        <v>12</v>
      </c>
      <c r="G452" s="577" t="s">
        <v>1116</v>
      </c>
    </row>
    <row r="453" spans="1:7" s="209" customFormat="1" ht="81" customHeight="1" x14ac:dyDescent="0.25">
      <c r="A453" s="581">
        <v>449</v>
      </c>
      <c r="B453" s="577" t="s">
        <v>425</v>
      </c>
      <c r="C453" s="651" t="s">
        <v>3704</v>
      </c>
      <c r="D453" s="651" t="s">
        <v>486</v>
      </c>
      <c r="E453" s="651">
        <v>89229144040</v>
      </c>
      <c r="F453" s="652">
        <v>12</v>
      </c>
      <c r="G453" s="577" t="s">
        <v>1116</v>
      </c>
    </row>
    <row r="454" spans="1:7" s="209" customFormat="1" ht="81" customHeight="1" x14ac:dyDescent="0.25">
      <c r="A454" s="581">
        <v>450</v>
      </c>
      <c r="B454" s="577" t="s">
        <v>425</v>
      </c>
      <c r="C454" s="651" t="s">
        <v>3705</v>
      </c>
      <c r="D454" s="651" t="s">
        <v>486</v>
      </c>
      <c r="E454" s="651">
        <v>89229306106</v>
      </c>
      <c r="F454" s="652">
        <v>12</v>
      </c>
      <c r="G454" s="577" t="s">
        <v>1116</v>
      </c>
    </row>
    <row r="455" spans="1:7" s="209" customFormat="1" ht="81" customHeight="1" x14ac:dyDescent="0.25">
      <c r="A455" s="581">
        <v>451</v>
      </c>
      <c r="B455" s="577" t="s">
        <v>425</v>
      </c>
      <c r="C455" s="651" t="s">
        <v>3706</v>
      </c>
      <c r="D455" s="651" t="s">
        <v>486</v>
      </c>
      <c r="E455" s="651">
        <v>89127020844</v>
      </c>
      <c r="F455" s="652">
        <v>12</v>
      </c>
      <c r="G455" s="577" t="s">
        <v>1116</v>
      </c>
    </row>
    <row r="456" spans="1:7" s="209" customFormat="1" ht="81" customHeight="1" x14ac:dyDescent="0.25">
      <c r="A456" s="581">
        <v>452</v>
      </c>
      <c r="B456" s="577" t="s">
        <v>425</v>
      </c>
      <c r="C456" s="651" t="s">
        <v>3707</v>
      </c>
      <c r="D456" s="651" t="s">
        <v>486</v>
      </c>
      <c r="E456" s="651">
        <v>89229031403</v>
      </c>
      <c r="F456" s="652">
        <v>12</v>
      </c>
      <c r="G456" s="577" t="s">
        <v>1116</v>
      </c>
    </row>
    <row r="457" spans="1:7" s="209" customFormat="1" ht="81" customHeight="1" x14ac:dyDescent="0.25">
      <c r="A457" s="581">
        <v>453</v>
      </c>
      <c r="B457" s="577" t="s">
        <v>425</v>
      </c>
      <c r="C457" s="651" t="s">
        <v>3708</v>
      </c>
      <c r="D457" s="651" t="s">
        <v>486</v>
      </c>
      <c r="E457" s="651">
        <v>89828110204</v>
      </c>
      <c r="F457" s="652">
        <v>12</v>
      </c>
      <c r="G457" s="577" t="s">
        <v>1116</v>
      </c>
    </row>
    <row r="458" spans="1:7" s="209" customFormat="1" ht="81" customHeight="1" x14ac:dyDescent="0.25">
      <c r="A458" s="581">
        <v>454</v>
      </c>
      <c r="B458" s="577" t="s">
        <v>425</v>
      </c>
      <c r="C458" s="651" t="s">
        <v>3709</v>
      </c>
      <c r="D458" s="651" t="s">
        <v>486</v>
      </c>
      <c r="E458" s="651">
        <v>89123793511</v>
      </c>
      <c r="F458" s="652">
        <v>12</v>
      </c>
      <c r="G458" s="577" t="s">
        <v>1116</v>
      </c>
    </row>
    <row r="459" spans="1:7" s="209" customFormat="1" ht="81" customHeight="1" x14ac:dyDescent="0.25">
      <c r="A459" s="581">
        <v>455</v>
      </c>
      <c r="B459" s="577" t="s">
        <v>425</v>
      </c>
      <c r="C459" s="651" t="s">
        <v>3710</v>
      </c>
      <c r="D459" s="651" t="s">
        <v>486</v>
      </c>
      <c r="E459" s="651">
        <v>89005280135</v>
      </c>
      <c r="F459" s="652">
        <v>12</v>
      </c>
      <c r="G459" s="577" t="s">
        <v>1116</v>
      </c>
    </row>
    <row r="460" spans="1:7" s="209" customFormat="1" ht="81" customHeight="1" x14ac:dyDescent="0.25">
      <c r="A460" s="581">
        <v>456</v>
      </c>
      <c r="B460" s="577" t="s">
        <v>425</v>
      </c>
      <c r="C460" s="651" t="s">
        <v>3711</v>
      </c>
      <c r="D460" s="651" t="s">
        <v>486</v>
      </c>
      <c r="E460" s="651">
        <v>89229357343</v>
      </c>
      <c r="F460" s="652">
        <v>12</v>
      </c>
      <c r="G460" s="577" t="s">
        <v>1116</v>
      </c>
    </row>
    <row r="461" spans="1:7" s="209" customFormat="1" ht="81" customHeight="1" x14ac:dyDescent="0.25">
      <c r="A461" s="581">
        <v>457</v>
      </c>
      <c r="B461" s="577" t="s">
        <v>425</v>
      </c>
      <c r="C461" s="651" t="s">
        <v>4475</v>
      </c>
      <c r="D461" s="651" t="s">
        <v>486</v>
      </c>
      <c r="E461" s="651">
        <v>89536986461</v>
      </c>
      <c r="F461" s="652">
        <v>12</v>
      </c>
      <c r="G461" s="577" t="s">
        <v>1116</v>
      </c>
    </row>
    <row r="462" spans="1:7" s="209" customFormat="1" ht="81" customHeight="1" x14ac:dyDescent="0.25">
      <c r="A462" s="581">
        <v>458</v>
      </c>
      <c r="B462" s="577" t="s">
        <v>425</v>
      </c>
      <c r="C462" s="651" t="s">
        <v>5280</v>
      </c>
      <c r="D462" s="651" t="s">
        <v>486</v>
      </c>
      <c r="E462" s="651">
        <v>89123629907</v>
      </c>
      <c r="F462" s="652">
        <v>12</v>
      </c>
      <c r="G462" s="577" t="s">
        <v>1116</v>
      </c>
    </row>
    <row r="463" spans="1:7" s="209" customFormat="1" ht="81" customHeight="1" x14ac:dyDescent="0.25">
      <c r="A463" s="581">
        <v>459</v>
      </c>
      <c r="B463" s="577" t="s">
        <v>425</v>
      </c>
      <c r="C463" s="651" t="s">
        <v>3712</v>
      </c>
      <c r="D463" s="651" t="s">
        <v>486</v>
      </c>
      <c r="E463" s="651">
        <v>89226665199</v>
      </c>
      <c r="F463" s="652">
        <v>12</v>
      </c>
      <c r="G463" s="577" t="s">
        <v>1116</v>
      </c>
    </row>
    <row r="464" spans="1:7" s="209" customFormat="1" ht="81" customHeight="1" x14ac:dyDescent="0.25">
      <c r="A464" s="581">
        <v>460</v>
      </c>
      <c r="B464" s="577" t="s">
        <v>425</v>
      </c>
      <c r="C464" s="651" t="s">
        <v>3713</v>
      </c>
      <c r="D464" s="651" t="s">
        <v>486</v>
      </c>
      <c r="E464" s="651">
        <v>89229424059</v>
      </c>
      <c r="F464" s="652">
        <v>12</v>
      </c>
      <c r="G464" s="577" t="s">
        <v>1116</v>
      </c>
    </row>
    <row r="465" spans="1:7" s="209" customFormat="1" ht="81" customHeight="1" x14ac:dyDescent="0.25">
      <c r="A465" s="581">
        <v>461</v>
      </c>
      <c r="B465" s="577" t="s">
        <v>425</v>
      </c>
      <c r="C465" s="651" t="s">
        <v>3714</v>
      </c>
      <c r="D465" s="651" t="s">
        <v>486</v>
      </c>
      <c r="E465" s="651">
        <v>89539417915</v>
      </c>
      <c r="F465" s="652">
        <v>12</v>
      </c>
      <c r="G465" s="577" t="s">
        <v>1116</v>
      </c>
    </row>
    <row r="466" spans="1:7" s="209" customFormat="1" ht="81" customHeight="1" x14ac:dyDescent="0.25">
      <c r="A466" s="581">
        <v>462</v>
      </c>
      <c r="B466" s="577" t="s">
        <v>425</v>
      </c>
      <c r="C466" s="651" t="s">
        <v>885</v>
      </c>
      <c r="D466" s="651" t="s">
        <v>486</v>
      </c>
      <c r="E466" s="651">
        <v>89128207026</v>
      </c>
      <c r="F466" s="652">
        <v>12</v>
      </c>
      <c r="G466" s="577" t="s">
        <v>1116</v>
      </c>
    </row>
    <row r="467" spans="1:7" s="209" customFormat="1" ht="56.25" x14ac:dyDescent="0.25">
      <c r="A467" s="581">
        <v>463</v>
      </c>
      <c r="B467" s="577" t="s">
        <v>425</v>
      </c>
      <c r="C467" s="651" t="s">
        <v>4494</v>
      </c>
      <c r="D467" s="651" t="s">
        <v>4481</v>
      </c>
      <c r="E467" s="651">
        <v>89229337434</v>
      </c>
      <c r="F467" s="652">
        <v>4</v>
      </c>
      <c r="G467" s="651" t="s">
        <v>4787</v>
      </c>
    </row>
    <row r="468" spans="1:7" s="209" customFormat="1" ht="37.5" x14ac:dyDescent="0.25">
      <c r="A468" s="581">
        <v>464</v>
      </c>
      <c r="B468" s="577" t="s">
        <v>425</v>
      </c>
      <c r="C468" s="651" t="s">
        <v>886</v>
      </c>
      <c r="D468" s="651" t="s">
        <v>4479</v>
      </c>
      <c r="E468" s="651">
        <v>89127012211</v>
      </c>
      <c r="F468" s="652">
        <v>11</v>
      </c>
      <c r="G468" s="651" t="s">
        <v>5281</v>
      </c>
    </row>
    <row r="469" spans="1:7" s="209" customFormat="1" ht="37.5" x14ac:dyDescent="0.25">
      <c r="A469" s="581">
        <v>465</v>
      </c>
      <c r="B469" s="577" t="s">
        <v>425</v>
      </c>
      <c r="C469" s="651" t="s">
        <v>4476</v>
      </c>
      <c r="D469" s="651" t="s">
        <v>4480</v>
      </c>
      <c r="E469" s="651">
        <v>89226634640</v>
      </c>
      <c r="F469" s="652">
        <v>5</v>
      </c>
      <c r="G469" s="651" t="s">
        <v>4477</v>
      </c>
    </row>
    <row r="470" spans="1:7" s="209" customFormat="1" ht="56.25" x14ac:dyDescent="0.25">
      <c r="A470" s="581">
        <v>466</v>
      </c>
      <c r="B470" s="577" t="s">
        <v>425</v>
      </c>
      <c r="C470" s="651" t="s">
        <v>653</v>
      </c>
      <c r="D470" s="651" t="s">
        <v>887</v>
      </c>
      <c r="E470" s="651">
        <v>89229415099</v>
      </c>
      <c r="F470" s="652">
        <v>5</v>
      </c>
      <c r="G470" s="651" t="s">
        <v>888</v>
      </c>
    </row>
    <row r="471" spans="1:7" s="209" customFormat="1" ht="37.5" x14ac:dyDescent="0.25">
      <c r="A471" s="581">
        <v>467</v>
      </c>
      <c r="B471" s="577" t="s">
        <v>425</v>
      </c>
      <c r="C471" s="651" t="s">
        <v>656</v>
      </c>
      <c r="D471" s="651" t="s">
        <v>5282</v>
      </c>
      <c r="E471" s="651">
        <v>89229532498</v>
      </c>
      <c r="F471" s="652">
        <v>11</v>
      </c>
      <c r="G471" s="577" t="s">
        <v>657</v>
      </c>
    </row>
    <row r="472" spans="1:7" s="209" customFormat="1" ht="37.5" x14ac:dyDescent="0.25">
      <c r="A472" s="581">
        <v>468</v>
      </c>
      <c r="B472" s="577" t="s">
        <v>425</v>
      </c>
      <c r="C472" s="651" t="s">
        <v>4478</v>
      </c>
      <c r="D472" s="651" t="s">
        <v>5283</v>
      </c>
      <c r="E472" s="651">
        <v>89229689869</v>
      </c>
      <c r="F472" s="652">
        <v>4</v>
      </c>
      <c r="G472" s="577" t="s">
        <v>4742</v>
      </c>
    </row>
    <row r="473" spans="1:7" s="209" customFormat="1" ht="75" x14ac:dyDescent="0.25">
      <c r="A473" s="581">
        <v>469</v>
      </c>
      <c r="B473" s="582" t="s">
        <v>430</v>
      </c>
      <c r="C473" s="655" t="s">
        <v>889</v>
      </c>
      <c r="D473" s="582" t="s">
        <v>486</v>
      </c>
      <c r="E473" s="655" t="s">
        <v>5058</v>
      </c>
      <c r="F473" s="656">
        <v>24</v>
      </c>
      <c r="G473" s="582" t="s">
        <v>1116</v>
      </c>
    </row>
    <row r="474" spans="1:7" s="209" customFormat="1" ht="75" x14ac:dyDescent="0.25">
      <c r="A474" s="581">
        <v>470</v>
      </c>
      <c r="B474" s="586" t="s">
        <v>430</v>
      </c>
      <c r="C474" s="657" t="s">
        <v>890</v>
      </c>
      <c r="D474" s="586" t="s">
        <v>486</v>
      </c>
      <c r="E474" s="657" t="s">
        <v>1950</v>
      </c>
      <c r="F474" s="658">
        <v>4</v>
      </c>
      <c r="G474" s="586" t="s">
        <v>1116</v>
      </c>
    </row>
    <row r="475" spans="1:7" s="209" customFormat="1" ht="75" x14ac:dyDescent="0.25">
      <c r="A475" s="581">
        <v>471</v>
      </c>
      <c r="B475" s="586" t="s">
        <v>430</v>
      </c>
      <c r="C475" s="657" t="s">
        <v>1951</v>
      </c>
      <c r="D475" s="586" t="s">
        <v>486</v>
      </c>
      <c r="E475" s="657" t="s">
        <v>5059</v>
      </c>
      <c r="F475" s="658">
        <v>41</v>
      </c>
      <c r="G475" s="586" t="s">
        <v>1116</v>
      </c>
    </row>
    <row r="476" spans="1:7" s="209" customFormat="1" ht="75" x14ac:dyDescent="0.25">
      <c r="A476" s="581">
        <v>472</v>
      </c>
      <c r="B476" s="586" t="s">
        <v>430</v>
      </c>
      <c r="C476" s="657" t="s">
        <v>891</v>
      </c>
      <c r="D476" s="586" t="s">
        <v>486</v>
      </c>
      <c r="E476" s="657">
        <v>89229648184</v>
      </c>
      <c r="F476" s="658">
        <v>28</v>
      </c>
      <c r="G476" s="586" t="s">
        <v>1116</v>
      </c>
    </row>
    <row r="477" spans="1:7" s="209" customFormat="1" ht="75" x14ac:dyDescent="0.25">
      <c r="A477" s="581">
        <v>473</v>
      </c>
      <c r="B477" s="586" t="s">
        <v>430</v>
      </c>
      <c r="C477" s="657" t="s">
        <v>892</v>
      </c>
      <c r="D477" s="586" t="s">
        <v>486</v>
      </c>
      <c r="E477" s="657" t="s">
        <v>1952</v>
      </c>
      <c r="F477" s="658">
        <v>22</v>
      </c>
      <c r="G477" s="586" t="s">
        <v>1116</v>
      </c>
    </row>
    <row r="478" spans="1:7" s="209" customFormat="1" ht="75" x14ac:dyDescent="0.25">
      <c r="A478" s="581">
        <v>474</v>
      </c>
      <c r="B478" s="582" t="s">
        <v>430</v>
      </c>
      <c r="C478" s="655" t="s">
        <v>893</v>
      </c>
      <c r="D478" s="582" t="s">
        <v>486</v>
      </c>
      <c r="E478" s="655">
        <v>89229229973</v>
      </c>
      <c r="F478" s="656">
        <v>22</v>
      </c>
      <c r="G478" s="582" t="s">
        <v>1116</v>
      </c>
    </row>
    <row r="479" spans="1:7" s="209" customFormat="1" ht="37.5" x14ac:dyDescent="0.25">
      <c r="A479" s="581">
        <v>475</v>
      </c>
      <c r="B479" s="582" t="s">
        <v>430</v>
      </c>
      <c r="C479" s="655" t="s">
        <v>894</v>
      </c>
      <c r="D479" s="582" t="s">
        <v>895</v>
      </c>
      <c r="E479" s="655">
        <v>89229665554</v>
      </c>
      <c r="F479" s="656">
        <v>3</v>
      </c>
      <c r="G479" s="582" t="s">
        <v>896</v>
      </c>
    </row>
    <row r="480" spans="1:7" s="209" customFormat="1" ht="37.5" x14ac:dyDescent="0.25">
      <c r="A480" s="581">
        <v>476</v>
      </c>
      <c r="B480" s="582" t="s">
        <v>430</v>
      </c>
      <c r="C480" s="655" t="s">
        <v>4745</v>
      </c>
      <c r="D480" s="582" t="s">
        <v>4746</v>
      </c>
      <c r="E480" s="655">
        <v>89229574265</v>
      </c>
      <c r="F480" s="656">
        <v>10</v>
      </c>
      <c r="G480" s="582" t="s">
        <v>4747</v>
      </c>
    </row>
    <row r="481" spans="1:7" s="209" customFormat="1" ht="37.5" x14ac:dyDescent="0.25">
      <c r="A481" s="581">
        <v>477</v>
      </c>
      <c r="B481" s="582" t="s">
        <v>430</v>
      </c>
      <c r="C481" s="655" t="s">
        <v>897</v>
      </c>
      <c r="D481" s="582" t="s">
        <v>3715</v>
      </c>
      <c r="E481" s="655">
        <v>89226653232</v>
      </c>
      <c r="F481" s="656">
        <v>3</v>
      </c>
      <c r="G481" s="582" t="s">
        <v>898</v>
      </c>
    </row>
    <row r="482" spans="1:7" s="209" customFormat="1" ht="37.5" x14ac:dyDescent="0.25">
      <c r="A482" s="581">
        <v>478</v>
      </c>
      <c r="B482" s="582" t="s">
        <v>430</v>
      </c>
      <c r="C482" s="655" t="s">
        <v>899</v>
      </c>
      <c r="D482" s="582" t="s">
        <v>3801</v>
      </c>
      <c r="E482" s="655">
        <v>89536970033</v>
      </c>
      <c r="F482" s="656">
        <v>10</v>
      </c>
      <c r="G482" s="582" t="s">
        <v>900</v>
      </c>
    </row>
    <row r="483" spans="1:7" s="209" customFormat="1" ht="37.5" x14ac:dyDescent="0.25">
      <c r="A483" s="581">
        <v>479</v>
      </c>
      <c r="B483" s="582" t="s">
        <v>430</v>
      </c>
      <c r="C483" s="655" t="s">
        <v>901</v>
      </c>
      <c r="D483" s="655" t="s">
        <v>3716</v>
      </c>
      <c r="E483" s="655">
        <v>89229209323</v>
      </c>
      <c r="F483" s="656">
        <v>4</v>
      </c>
      <c r="G483" s="655" t="s">
        <v>4384</v>
      </c>
    </row>
    <row r="484" spans="1:7" s="209" customFormat="1" ht="37.5" x14ac:dyDescent="0.25">
      <c r="A484" s="581">
        <v>480</v>
      </c>
      <c r="B484" s="582" t="s">
        <v>430</v>
      </c>
      <c r="C484" s="655" t="s">
        <v>902</v>
      </c>
      <c r="D484" s="655" t="s">
        <v>1184</v>
      </c>
      <c r="E484" s="655">
        <v>89229171631</v>
      </c>
      <c r="F484" s="656">
        <v>4</v>
      </c>
      <c r="G484" s="655" t="s">
        <v>903</v>
      </c>
    </row>
    <row r="485" spans="1:7" s="209" customFormat="1" ht="56.25" x14ac:dyDescent="0.25">
      <c r="A485" s="581">
        <v>481</v>
      </c>
      <c r="B485" s="582" t="s">
        <v>430</v>
      </c>
      <c r="C485" s="655" t="s">
        <v>4390</v>
      </c>
      <c r="D485" s="577" t="s">
        <v>4391</v>
      </c>
      <c r="E485" s="655" t="s">
        <v>4392</v>
      </c>
      <c r="F485" s="656">
        <v>11</v>
      </c>
      <c r="G485" s="655" t="s">
        <v>4748</v>
      </c>
    </row>
    <row r="486" spans="1:7" s="209" customFormat="1" ht="37.5" x14ac:dyDescent="0.25">
      <c r="A486" s="581">
        <v>482</v>
      </c>
      <c r="B486" s="582" t="s">
        <v>430</v>
      </c>
      <c r="C486" s="655" t="s">
        <v>904</v>
      </c>
      <c r="D486" s="655" t="s">
        <v>905</v>
      </c>
      <c r="E486" s="655">
        <v>89127346570</v>
      </c>
      <c r="F486" s="656">
        <v>10</v>
      </c>
      <c r="G486" s="655" t="s">
        <v>906</v>
      </c>
    </row>
    <row r="487" spans="1:7" s="209" customFormat="1" ht="37.5" x14ac:dyDescent="0.25">
      <c r="A487" s="581">
        <v>483</v>
      </c>
      <c r="B487" s="582" t="s">
        <v>430</v>
      </c>
      <c r="C487" s="655" t="s">
        <v>4977</v>
      </c>
      <c r="D487" s="580" t="s">
        <v>5060</v>
      </c>
      <c r="E487" s="655">
        <v>8922625648</v>
      </c>
      <c r="F487" s="656">
        <v>15</v>
      </c>
      <c r="G487" s="627" t="s">
        <v>5061</v>
      </c>
    </row>
    <row r="488" spans="1:7" s="209" customFormat="1" ht="93.75" x14ac:dyDescent="0.25">
      <c r="A488" s="581">
        <v>484</v>
      </c>
      <c r="B488" s="582" t="s">
        <v>430</v>
      </c>
      <c r="C488" s="655" t="s">
        <v>1383</v>
      </c>
      <c r="D488" s="655" t="s">
        <v>3717</v>
      </c>
      <c r="E488" s="655" t="s">
        <v>1953</v>
      </c>
      <c r="F488" s="656">
        <v>25</v>
      </c>
      <c r="G488" s="655" t="s">
        <v>1116</v>
      </c>
    </row>
    <row r="489" spans="1:7" s="209" customFormat="1" ht="56.25" x14ac:dyDescent="0.25">
      <c r="A489" s="581">
        <v>485</v>
      </c>
      <c r="B489" s="582" t="s">
        <v>430</v>
      </c>
      <c r="C489" s="655" t="s">
        <v>1384</v>
      </c>
      <c r="D489" s="655" t="s">
        <v>1956</v>
      </c>
      <c r="E489" s="655" t="s">
        <v>1825</v>
      </c>
      <c r="F489" s="656">
        <v>40</v>
      </c>
      <c r="G489" s="655" t="s">
        <v>4385</v>
      </c>
    </row>
    <row r="490" spans="1:7" s="209" customFormat="1" ht="37.5" x14ac:dyDescent="0.25">
      <c r="A490" s="581">
        <v>486</v>
      </c>
      <c r="B490" s="582" t="s">
        <v>430</v>
      </c>
      <c r="C490" s="655" t="s">
        <v>1385</v>
      </c>
      <c r="D490" s="655" t="s">
        <v>4388</v>
      </c>
      <c r="E490" s="655">
        <v>89229234763</v>
      </c>
      <c r="F490" s="656">
        <v>31</v>
      </c>
      <c r="G490" s="655" t="s">
        <v>1954</v>
      </c>
    </row>
    <row r="491" spans="1:7" s="209" customFormat="1" ht="75" x14ac:dyDescent="0.25">
      <c r="A491" s="581">
        <v>487</v>
      </c>
      <c r="B491" s="582" t="s">
        <v>430</v>
      </c>
      <c r="C491" s="655" t="s">
        <v>4386</v>
      </c>
      <c r="D491" s="655" t="s">
        <v>4387</v>
      </c>
      <c r="E491" s="655">
        <v>89229122807</v>
      </c>
      <c r="F491" s="656">
        <v>7</v>
      </c>
      <c r="G491" s="655" t="s">
        <v>3724</v>
      </c>
    </row>
    <row r="492" spans="1:7" s="209" customFormat="1" ht="75" x14ac:dyDescent="0.25">
      <c r="A492" s="581">
        <v>488</v>
      </c>
      <c r="B492" s="582" t="s">
        <v>430</v>
      </c>
      <c r="C492" s="582" t="s">
        <v>3550</v>
      </c>
      <c r="D492" s="582" t="s">
        <v>3721</v>
      </c>
      <c r="E492" s="582" t="s">
        <v>5062</v>
      </c>
      <c r="F492" s="596">
        <v>11</v>
      </c>
      <c r="G492" s="582" t="s">
        <v>3725</v>
      </c>
    </row>
    <row r="493" spans="1:7" s="209" customFormat="1" ht="75" x14ac:dyDescent="0.25">
      <c r="A493" s="581">
        <v>489</v>
      </c>
      <c r="B493" s="582" t="s">
        <v>430</v>
      </c>
      <c r="C493" s="582" t="s">
        <v>3718</v>
      </c>
      <c r="D493" s="582" t="s">
        <v>486</v>
      </c>
      <c r="E493" s="659">
        <v>89229703540</v>
      </c>
      <c r="F493" s="596">
        <v>14</v>
      </c>
      <c r="G493" s="582" t="s">
        <v>3724</v>
      </c>
    </row>
    <row r="494" spans="1:7" s="209" customFormat="1" ht="37.5" x14ac:dyDescent="0.25">
      <c r="A494" s="581">
        <v>490</v>
      </c>
      <c r="B494" s="582" t="s">
        <v>430</v>
      </c>
      <c r="C494" s="582" t="s">
        <v>1891</v>
      </c>
      <c r="D494" s="582" t="s">
        <v>4389</v>
      </c>
      <c r="E494" s="582">
        <v>89229272114</v>
      </c>
      <c r="F494" s="596">
        <v>3</v>
      </c>
      <c r="G494" s="582" t="s">
        <v>5063</v>
      </c>
    </row>
    <row r="495" spans="1:7" s="209" customFormat="1" ht="37.5" x14ac:dyDescent="0.25">
      <c r="A495" s="581">
        <v>491</v>
      </c>
      <c r="B495" s="582" t="s">
        <v>430</v>
      </c>
      <c r="C495" s="582" t="s">
        <v>1329</v>
      </c>
      <c r="D495" s="582" t="s">
        <v>1541</v>
      </c>
      <c r="E495" s="582">
        <v>89127129985</v>
      </c>
      <c r="F495" s="596">
        <v>11</v>
      </c>
      <c r="G495" s="583" t="s">
        <v>1338</v>
      </c>
    </row>
    <row r="496" spans="1:7" s="209" customFormat="1" ht="37.5" x14ac:dyDescent="0.25">
      <c r="A496" s="581">
        <v>492</v>
      </c>
      <c r="B496" s="582" t="s">
        <v>430</v>
      </c>
      <c r="C496" s="583" t="s">
        <v>3722</v>
      </c>
      <c r="D496" s="583" t="s">
        <v>3719</v>
      </c>
      <c r="E496" s="583">
        <v>89229301431</v>
      </c>
      <c r="F496" s="584">
        <v>4</v>
      </c>
      <c r="G496" s="583" t="s">
        <v>3726</v>
      </c>
    </row>
    <row r="497" spans="1:7" s="209" customFormat="1" ht="37.5" x14ac:dyDescent="0.25">
      <c r="A497" s="581">
        <v>493</v>
      </c>
      <c r="B497" s="582" t="s">
        <v>430</v>
      </c>
      <c r="C497" s="583" t="s">
        <v>3720</v>
      </c>
      <c r="D497" s="582" t="s">
        <v>3723</v>
      </c>
      <c r="E497" s="583">
        <v>89229301605</v>
      </c>
      <c r="F497" s="584">
        <v>4</v>
      </c>
      <c r="G497" s="583" t="s">
        <v>3727</v>
      </c>
    </row>
    <row r="498" spans="1:7" s="209" customFormat="1" ht="37.5" x14ac:dyDescent="0.25">
      <c r="A498" s="581">
        <v>494</v>
      </c>
      <c r="B498" s="582" t="s">
        <v>430</v>
      </c>
      <c r="C498" s="583" t="s">
        <v>1386</v>
      </c>
      <c r="D498" s="583" t="s">
        <v>432</v>
      </c>
      <c r="E498" s="583">
        <v>89226625648</v>
      </c>
      <c r="F498" s="584">
        <v>20</v>
      </c>
      <c r="G498" s="583" t="s">
        <v>1955</v>
      </c>
    </row>
    <row r="499" spans="1:7" s="209" customFormat="1" ht="75" x14ac:dyDescent="0.25">
      <c r="A499" s="581">
        <v>495</v>
      </c>
      <c r="B499" s="582" t="s">
        <v>430</v>
      </c>
      <c r="C499" s="583" t="s">
        <v>5064</v>
      </c>
      <c r="D499" s="583" t="s">
        <v>5065</v>
      </c>
      <c r="E499" s="583">
        <v>89536855585</v>
      </c>
      <c r="F499" s="584">
        <v>1</v>
      </c>
      <c r="G499" s="583" t="s">
        <v>1116</v>
      </c>
    </row>
    <row r="500" spans="1:7" s="209" customFormat="1" ht="37.5" x14ac:dyDescent="0.25">
      <c r="A500" s="581">
        <v>496</v>
      </c>
      <c r="B500" s="582" t="s">
        <v>430</v>
      </c>
      <c r="C500" s="583" t="s">
        <v>5066</v>
      </c>
      <c r="D500" s="583" t="s">
        <v>5067</v>
      </c>
      <c r="E500" s="583">
        <v>89229135681</v>
      </c>
      <c r="F500" s="584">
        <v>1</v>
      </c>
      <c r="G500" s="583" t="s">
        <v>5068</v>
      </c>
    </row>
    <row r="501" spans="1:7" s="209" customFormat="1" ht="37.5" x14ac:dyDescent="0.25">
      <c r="A501" s="581">
        <v>497</v>
      </c>
      <c r="B501" s="582" t="s">
        <v>430</v>
      </c>
      <c r="C501" s="583" t="s">
        <v>5069</v>
      </c>
      <c r="D501" s="583" t="s">
        <v>5070</v>
      </c>
      <c r="E501" s="583" t="s">
        <v>5372</v>
      </c>
      <c r="F501" s="584">
        <v>1</v>
      </c>
      <c r="G501" s="583" t="s">
        <v>5071</v>
      </c>
    </row>
    <row r="502" spans="1:7" s="209" customFormat="1" ht="56.25" x14ac:dyDescent="0.25">
      <c r="A502" s="581">
        <v>498</v>
      </c>
      <c r="B502" s="582" t="s">
        <v>430</v>
      </c>
      <c r="C502" s="582" t="s">
        <v>5072</v>
      </c>
      <c r="D502" s="582" t="s">
        <v>5073</v>
      </c>
      <c r="E502" s="582" t="s">
        <v>5074</v>
      </c>
      <c r="F502" s="596">
        <v>6</v>
      </c>
      <c r="G502" s="582" t="s">
        <v>5075</v>
      </c>
    </row>
    <row r="503" spans="1:7" s="209" customFormat="1" ht="58.5" customHeight="1" x14ac:dyDescent="0.25">
      <c r="A503" s="581">
        <v>499</v>
      </c>
      <c r="B503" s="582" t="s">
        <v>434</v>
      </c>
      <c r="C503" s="582" t="s">
        <v>4237</v>
      </c>
      <c r="D503" s="582" t="s">
        <v>4292</v>
      </c>
      <c r="E503" s="582">
        <v>89229618281</v>
      </c>
      <c r="F503" s="596">
        <v>4</v>
      </c>
      <c r="G503" s="660" t="s">
        <v>4241</v>
      </c>
    </row>
    <row r="504" spans="1:7" s="209" customFormat="1" ht="37.5" x14ac:dyDescent="0.25">
      <c r="A504" s="581">
        <v>500</v>
      </c>
      <c r="B504" s="582" t="s">
        <v>1344</v>
      </c>
      <c r="C504" s="582" t="s">
        <v>4290</v>
      </c>
      <c r="D504" s="582" t="s">
        <v>4291</v>
      </c>
      <c r="E504" s="582">
        <v>89127382421</v>
      </c>
      <c r="F504" s="596">
        <v>8</v>
      </c>
      <c r="G504" s="660" t="s">
        <v>5080</v>
      </c>
    </row>
    <row r="505" spans="1:7" s="209" customFormat="1" ht="37.5" x14ac:dyDescent="0.25">
      <c r="A505" s="581">
        <v>501</v>
      </c>
      <c r="B505" s="582" t="s">
        <v>434</v>
      </c>
      <c r="C505" s="582" t="s">
        <v>4293</v>
      </c>
      <c r="D505" s="582" t="s">
        <v>5079</v>
      </c>
      <c r="E505" s="582">
        <v>89123649009</v>
      </c>
      <c r="F505" s="596">
        <v>2</v>
      </c>
      <c r="G505" s="660" t="s">
        <v>4294</v>
      </c>
    </row>
    <row r="506" spans="1:7" s="209" customFormat="1" ht="75" x14ac:dyDescent="0.25">
      <c r="A506" s="581">
        <v>502</v>
      </c>
      <c r="B506" s="582" t="s">
        <v>1345</v>
      </c>
      <c r="C506" s="582" t="s">
        <v>1346</v>
      </c>
      <c r="D506" s="582" t="s">
        <v>211</v>
      </c>
      <c r="E506" s="582">
        <v>89005204800</v>
      </c>
      <c r="F506" s="596">
        <v>4</v>
      </c>
      <c r="G506" s="582" t="s">
        <v>3729</v>
      </c>
    </row>
    <row r="507" spans="1:7" s="209" customFormat="1" ht="37.5" x14ac:dyDescent="0.25">
      <c r="A507" s="581">
        <v>503</v>
      </c>
      <c r="B507" s="582" t="s">
        <v>434</v>
      </c>
      <c r="C507" s="582" t="s">
        <v>907</v>
      </c>
      <c r="D507" s="582" t="s">
        <v>4295</v>
      </c>
      <c r="E507" s="582">
        <v>89229619008</v>
      </c>
      <c r="F507" s="596">
        <v>5</v>
      </c>
      <c r="G507" s="660" t="s">
        <v>4296</v>
      </c>
    </row>
    <row r="508" spans="1:7" s="209" customFormat="1" ht="75" x14ac:dyDescent="0.25">
      <c r="A508" s="581">
        <v>504</v>
      </c>
      <c r="B508" s="582" t="s">
        <v>434</v>
      </c>
      <c r="C508" s="582" t="s">
        <v>908</v>
      </c>
      <c r="D508" s="582" t="s">
        <v>486</v>
      </c>
      <c r="E508" s="661">
        <v>89539444732</v>
      </c>
      <c r="F508" s="596">
        <v>12</v>
      </c>
      <c r="G508" s="582" t="s">
        <v>1116</v>
      </c>
    </row>
    <row r="509" spans="1:7" s="209" customFormat="1" ht="75" x14ac:dyDescent="0.25">
      <c r="A509" s="581">
        <v>505</v>
      </c>
      <c r="B509" s="582" t="s">
        <v>434</v>
      </c>
      <c r="C509" s="582" t="s">
        <v>909</v>
      </c>
      <c r="D509" s="582" t="s">
        <v>486</v>
      </c>
      <c r="E509" s="583">
        <v>89536955705</v>
      </c>
      <c r="F509" s="596">
        <v>12</v>
      </c>
      <c r="G509" s="582" t="s">
        <v>1116</v>
      </c>
    </row>
    <row r="510" spans="1:7" s="209" customFormat="1" ht="37.5" x14ac:dyDescent="0.25">
      <c r="A510" s="581">
        <v>506</v>
      </c>
      <c r="B510" s="582" t="s">
        <v>434</v>
      </c>
      <c r="C510" s="583" t="s">
        <v>5076</v>
      </c>
      <c r="D510" s="582" t="s">
        <v>5078</v>
      </c>
      <c r="E510" s="583">
        <v>89123772522</v>
      </c>
      <c r="F510" s="584">
        <v>8</v>
      </c>
      <c r="G510" s="583" t="s">
        <v>5077</v>
      </c>
    </row>
    <row r="511" spans="1:7" s="209" customFormat="1" ht="37.5" x14ac:dyDescent="0.25">
      <c r="A511" s="581">
        <v>507</v>
      </c>
      <c r="B511" s="582" t="s">
        <v>434</v>
      </c>
      <c r="C511" s="582" t="s">
        <v>910</v>
      </c>
      <c r="D511" s="582" t="s">
        <v>3728</v>
      </c>
      <c r="E511" s="582">
        <v>89127145757</v>
      </c>
      <c r="F511" s="596">
        <v>6</v>
      </c>
      <c r="G511" s="660" t="s">
        <v>1123</v>
      </c>
    </row>
    <row r="512" spans="1:7" s="209" customFormat="1" ht="37.5" x14ac:dyDescent="0.25">
      <c r="A512" s="581">
        <v>508</v>
      </c>
      <c r="B512" s="582" t="s">
        <v>435</v>
      </c>
      <c r="C512" s="582" t="s">
        <v>1339</v>
      </c>
      <c r="D512" s="582" t="s">
        <v>3735</v>
      </c>
      <c r="E512" s="582">
        <v>89177060958</v>
      </c>
      <c r="F512" s="596">
        <v>2</v>
      </c>
      <c r="G512" s="662" t="s">
        <v>1340</v>
      </c>
    </row>
    <row r="513" spans="1:7" s="209" customFormat="1" ht="37.5" x14ac:dyDescent="0.25">
      <c r="A513" s="581">
        <v>509</v>
      </c>
      <c r="B513" s="582" t="s">
        <v>435</v>
      </c>
      <c r="C513" s="582" t="s">
        <v>1341</v>
      </c>
      <c r="D513" s="582" t="s">
        <v>3734</v>
      </c>
      <c r="E513" s="582">
        <v>89091369754</v>
      </c>
      <c r="F513" s="596">
        <v>2</v>
      </c>
      <c r="G513" s="662" t="s">
        <v>1342</v>
      </c>
    </row>
    <row r="514" spans="1:7" s="209" customFormat="1" ht="37.5" x14ac:dyDescent="0.25">
      <c r="A514" s="581">
        <v>510</v>
      </c>
      <c r="B514" s="582" t="s">
        <v>435</v>
      </c>
      <c r="C514" s="582" t="s">
        <v>5081</v>
      </c>
      <c r="D514" s="582" t="s">
        <v>3733</v>
      </c>
      <c r="E514" s="582">
        <v>89123741406</v>
      </c>
      <c r="F514" s="596">
        <v>1</v>
      </c>
      <c r="G514" s="662" t="s">
        <v>5082</v>
      </c>
    </row>
    <row r="515" spans="1:7" s="209" customFormat="1" ht="37.5" x14ac:dyDescent="0.25">
      <c r="A515" s="581">
        <v>511</v>
      </c>
      <c r="B515" s="582" t="s">
        <v>435</v>
      </c>
      <c r="C515" s="582" t="s">
        <v>5083</v>
      </c>
      <c r="D515" s="582" t="s">
        <v>3732</v>
      </c>
      <c r="E515" s="582">
        <v>89615636288</v>
      </c>
      <c r="F515" s="596">
        <v>2</v>
      </c>
      <c r="G515" s="662" t="s">
        <v>5084</v>
      </c>
    </row>
    <row r="516" spans="1:7" s="209" customFormat="1" ht="37.5" x14ac:dyDescent="0.25">
      <c r="A516" s="581">
        <v>512</v>
      </c>
      <c r="B516" s="582" t="s">
        <v>435</v>
      </c>
      <c r="C516" s="582" t="s">
        <v>911</v>
      </c>
      <c r="D516" s="582" t="s">
        <v>3731</v>
      </c>
      <c r="E516" s="582">
        <v>89877170588</v>
      </c>
      <c r="F516" s="596">
        <v>14</v>
      </c>
      <c r="G516" s="662" t="s">
        <v>1343</v>
      </c>
    </row>
    <row r="517" spans="1:7" s="209" customFormat="1" ht="37.5" x14ac:dyDescent="0.25">
      <c r="A517" s="581">
        <v>513</v>
      </c>
      <c r="B517" s="582" t="s">
        <v>435</v>
      </c>
      <c r="C517" s="582" t="s">
        <v>5085</v>
      </c>
      <c r="D517" s="582" t="s">
        <v>3730</v>
      </c>
      <c r="E517" s="582">
        <v>89195228960</v>
      </c>
      <c r="F517" s="596">
        <v>2</v>
      </c>
      <c r="G517" s="662" t="s">
        <v>5086</v>
      </c>
    </row>
    <row r="518" spans="1:7" s="209" customFormat="1" ht="75" x14ac:dyDescent="0.25">
      <c r="A518" s="581">
        <v>514</v>
      </c>
      <c r="B518" s="582" t="s">
        <v>435</v>
      </c>
      <c r="C518" s="582" t="s">
        <v>258</v>
      </c>
      <c r="D518" s="582" t="s">
        <v>212</v>
      </c>
      <c r="E518" s="582">
        <v>89877121130</v>
      </c>
      <c r="F518" s="596">
        <v>5</v>
      </c>
      <c r="G518" s="582" t="s">
        <v>1116</v>
      </c>
    </row>
    <row r="519" spans="1:7" s="209" customFormat="1" ht="93.75" x14ac:dyDescent="0.25">
      <c r="A519" s="581">
        <v>515</v>
      </c>
      <c r="B519" s="586" t="s">
        <v>435</v>
      </c>
      <c r="C519" s="586" t="s">
        <v>4331</v>
      </c>
      <c r="D519" s="586" t="s">
        <v>4332</v>
      </c>
      <c r="E519" s="586">
        <v>89586657238</v>
      </c>
      <c r="F519" s="587">
        <v>7</v>
      </c>
      <c r="G519" s="586" t="s">
        <v>1116</v>
      </c>
    </row>
    <row r="520" spans="1:7" s="209" customFormat="1" ht="75" x14ac:dyDescent="0.25">
      <c r="A520" s="581">
        <v>516</v>
      </c>
      <c r="B520" s="582" t="s">
        <v>435</v>
      </c>
      <c r="C520" s="582" t="s">
        <v>912</v>
      </c>
      <c r="D520" s="582" t="s">
        <v>486</v>
      </c>
      <c r="E520" s="582">
        <v>89033269380</v>
      </c>
      <c r="F520" s="596">
        <v>10</v>
      </c>
      <c r="G520" s="582" t="s">
        <v>1116</v>
      </c>
    </row>
    <row r="521" spans="1:7" s="209" customFormat="1" ht="75" x14ac:dyDescent="0.25">
      <c r="A521" s="581">
        <v>517</v>
      </c>
      <c r="B521" s="582" t="s">
        <v>435</v>
      </c>
      <c r="C521" s="582" t="s">
        <v>913</v>
      </c>
      <c r="D521" s="582" t="s">
        <v>486</v>
      </c>
      <c r="E521" s="582">
        <v>89513558432</v>
      </c>
      <c r="F521" s="596">
        <v>10</v>
      </c>
      <c r="G521" s="582" t="s">
        <v>1116</v>
      </c>
    </row>
    <row r="522" spans="1:7" s="209" customFormat="1" ht="75" x14ac:dyDescent="0.25">
      <c r="A522" s="581">
        <v>518</v>
      </c>
      <c r="B522" s="586" t="s">
        <v>4333</v>
      </c>
      <c r="C522" s="586" t="s">
        <v>4334</v>
      </c>
      <c r="D522" s="586" t="s">
        <v>486</v>
      </c>
      <c r="E522" s="586">
        <v>89776167843</v>
      </c>
      <c r="F522" s="587">
        <v>6</v>
      </c>
      <c r="G522" s="586" t="s">
        <v>1116</v>
      </c>
    </row>
    <row r="523" spans="1:7" s="209" customFormat="1" ht="75" x14ac:dyDescent="0.25">
      <c r="A523" s="581">
        <v>519</v>
      </c>
      <c r="B523" s="582" t="s">
        <v>436</v>
      </c>
      <c r="C523" s="582" t="s">
        <v>214</v>
      </c>
      <c r="D523" s="582" t="s">
        <v>259</v>
      </c>
      <c r="E523" s="582" t="s">
        <v>914</v>
      </c>
      <c r="F523" s="596">
        <v>28</v>
      </c>
      <c r="G523" s="582" t="s">
        <v>1116</v>
      </c>
    </row>
    <row r="524" spans="1:7" s="209" customFormat="1" ht="93.75" x14ac:dyDescent="0.25">
      <c r="A524" s="581">
        <v>520</v>
      </c>
      <c r="B524" s="582" t="s">
        <v>436</v>
      </c>
      <c r="C524" s="582" t="s">
        <v>915</v>
      </c>
      <c r="D524" s="582" t="s">
        <v>1957</v>
      </c>
      <c r="E524" s="582" t="s">
        <v>916</v>
      </c>
      <c r="F524" s="596">
        <v>9</v>
      </c>
      <c r="G524" s="582" t="s">
        <v>1116</v>
      </c>
    </row>
    <row r="525" spans="1:7" s="209" customFormat="1" ht="37.5" x14ac:dyDescent="0.25">
      <c r="A525" s="581">
        <v>521</v>
      </c>
      <c r="B525" s="600" t="s">
        <v>436</v>
      </c>
      <c r="C525" s="600" t="s">
        <v>5087</v>
      </c>
      <c r="D525" s="600" t="s">
        <v>5088</v>
      </c>
      <c r="E525" s="600">
        <v>89229556592</v>
      </c>
      <c r="F525" s="601">
        <v>1</v>
      </c>
      <c r="G525" s="582" t="s">
        <v>5089</v>
      </c>
    </row>
    <row r="526" spans="1:7" s="209" customFormat="1" ht="56.25" x14ac:dyDescent="0.25">
      <c r="A526" s="581">
        <v>522</v>
      </c>
      <c r="B526" s="600" t="s">
        <v>436</v>
      </c>
      <c r="C526" s="600" t="s">
        <v>3736</v>
      </c>
      <c r="D526" s="600" t="s">
        <v>3737</v>
      </c>
      <c r="E526" s="600">
        <v>89642556550</v>
      </c>
      <c r="F526" s="601">
        <v>3</v>
      </c>
      <c r="G526" s="600" t="s">
        <v>3738</v>
      </c>
    </row>
    <row r="527" spans="1:7" s="209" customFormat="1" ht="37.5" x14ac:dyDescent="0.25">
      <c r="A527" s="581">
        <v>523</v>
      </c>
      <c r="B527" s="600" t="s">
        <v>436</v>
      </c>
      <c r="C527" s="600" t="s">
        <v>917</v>
      </c>
      <c r="D527" s="577" t="s">
        <v>3739</v>
      </c>
      <c r="E527" s="600">
        <v>89229556972</v>
      </c>
      <c r="F527" s="601">
        <v>8</v>
      </c>
      <c r="G527" s="600" t="s">
        <v>918</v>
      </c>
    </row>
    <row r="528" spans="1:7" s="209" customFormat="1" ht="37.5" x14ac:dyDescent="0.25">
      <c r="A528" s="581">
        <v>524</v>
      </c>
      <c r="B528" s="600" t="s">
        <v>436</v>
      </c>
      <c r="C528" s="600" t="s">
        <v>3740</v>
      </c>
      <c r="D528" s="600" t="s">
        <v>3737</v>
      </c>
      <c r="E528" s="600">
        <v>89229407390</v>
      </c>
      <c r="F528" s="601">
        <v>3</v>
      </c>
      <c r="G528" s="600" t="s">
        <v>919</v>
      </c>
    </row>
    <row r="529" spans="1:7" s="209" customFormat="1" ht="37.5" x14ac:dyDescent="0.25">
      <c r="A529" s="581">
        <v>525</v>
      </c>
      <c r="B529" s="600" t="s">
        <v>436</v>
      </c>
      <c r="C529" s="600" t="s">
        <v>920</v>
      </c>
      <c r="D529" s="600" t="s">
        <v>921</v>
      </c>
      <c r="E529" s="600">
        <v>89127203803</v>
      </c>
      <c r="F529" s="601">
        <v>5</v>
      </c>
      <c r="G529" s="600" t="s">
        <v>922</v>
      </c>
    </row>
    <row r="530" spans="1:7" s="209" customFormat="1" ht="37.5" x14ac:dyDescent="0.25">
      <c r="A530" s="581">
        <v>526</v>
      </c>
      <c r="B530" s="600" t="s">
        <v>436</v>
      </c>
      <c r="C530" s="600" t="s">
        <v>923</v>
      </c>
      <c r="D530" s="600" t="s">
        <v>924</v>
      </c>
      <c r="E530" s="600">
        <v>89229611036</v>
      </c>
      <c r="F530" s="601">
        <v>4</v>
      </c>
      <c r="G530" s="600" t="s">
        <v>925</v>
      </c>
    </row>
    <row r="531" spans="1:7" s="209" customFormat="1" ht="37.5" x14ac:dyDescent="0.25">
      <c r="A531" s="581">
        <v>527</v>
      </c>
      <c r="B531" s="600" t="s">
        <v>436</v>
      </c>
      <c r="C531" s="600" t="s">
        <v>926</v>
      </c>
      <c r="D531" s="600" t="s">
        <v>927</v>
      </c>
      <c r="E531" s="600">
        <v>89536888095</v>
      </c>
      <c r="F531" s="601">
        <v>3</v>
      </c>
      <c r="G531" s="600" t="s">
        <v>928</v>
      </c>
    </row>
    <row r="532" spans="1:7" s="209" customFormat="1" ht="77.25" customHeight="1" x14ac:dyDescent="0.25">
      <c r="A532" s="581">
        <v>528</v>
      </c>
      <c r="B532" s="600" t="s">
        <v>436</v>
      </c>
      <c r="C532" s="600" t="s">
        <v>929</v>
      </c>
      <c r="D532" s="600" t="s">
        <v>930</v>
      </c>
      <c r="E532" s="600">
        <v>89229899380</v>
      </c>
      <c r="F532" s="601">
        <v>3</v>
      </c>
      <c r="G532" s="600" t="s">
        <v>4297</v>
      </c>
    </row>
    <row r="533" spans="1:7" s="209" customFormat="1" ht="75" x14ac:dyDescent="0.25">
      <c r="A533" s="581">
        <v>529</v>
      </c>
      <c r="B533" s="600" t="s">
        <v>436</v>
      </c>
      <c r="C533" s="600" t="s">
        <v>931</v>
      </c>
      <c r="D533" s="600" t="s">
        <v>486</v>
      </c>
      <c r="E533" s="600" t="s">
        <v>1958</v>
      </c>
      <c r="F533" s="601">
        <v>19</v>
      </c>
      <c r="G533" s="600" t="s">
        <v>1116</v>
      </c>
    </row>
    <row r="534" spans="1:7" s="209" customFormat="1" ht="75" x14ac:dyDescent="0.25">
      <c r="A534" s="581">
        <v>530</v>
      </c>
      <c r="B534" s="600" t="s">
        <v>436</v>
      </c>
      <c r="C534" s="600" t="s">
        <v>932</v>
      </c>
      <c r="D534" s="600" t="s">
        <v>486</v>
      </c>
      <c r="E534" s="600" t="s">
        <v>933</v>
      </c>
      <c r="F534" s="601">
        <v>12</v>
      </c>
      <c r="G534" s="600" t="s">
        <v>1116</v>
      </c>
    </row>
    <row r="535" spans="1:7" s="209" customFormat="1" ht="75" x14ac:dyDescent="0.25">
      <c r="A535" s="581">
        <v>531</v>
      </c>
      <c r="B535" s="600" t="s">
        <v>436</v>
      </c>
      <c r="C535" s="600" t="s">
        <v>934</v>
      </c>
      <c r="D535" s="600" t="s">
        <v>486</v>
      </c>
      <c r="E535" s="600" t="s">
        <v>933</v>
      </c>
      <c r="F535" s="601">
        <v>13</v>
      </c>
      <c r="G535" s="600" t="s">
        <v>1116</v>
      </c>
    </row>
    <row r="536" spans="1:7" s="209" customFormat="1" ht="75" x14ac:dyDescent="0.25">
      <c r="A536" s="581">
        <v>532</v>
      </c>
      <c r="B536" s="600" t="s">
        <v>436</v>
      </c>
      <c r="C536" s="600" t="s">
        <v>4298</v>
      </c>
      <c r="D536" s="600" t="s">
        <v>486</v>
      </c>
      <c r="E536" s="600" t="s">
        <v>933</v>
      </c>
      <c r="F536" s="601">
        <v>3</v>
      </c>
      <c r="G536" s="600" t="s">
        <v>1116</v>
      </c>
    </row>
    <row r="537" spans="1:7" s="209" customFormat="1" ht="75" x14ac:dyDescent="0.25">
      <c r="A537" s="581">
        <v>533</v>
      </c>
      <c r="B537" s="600" t="s">
        <v>436</v>
      </c>
      <c r="C537" s="600" t="s">
        <v>935</v>
      </c>
      <c r="D537" s="600" t="s">
        <v>486</v>
      </c>
      <c r="E537" s="600" t="s">
        <v>933</v>
      </c>
      <c r="F537" s="601">
        <v>16</v>
      </c>
      <c r="G537" s="600" t="s">
        <v>1116</v>
      </c>
    </row>
    <row r="538" spans="1:7" s="209" customFormat="1" ht="75" x14ac:dyDescent="0.25">
      <c r="A538" s="581">
        <v>534</v>
      </c>
      <c r="B538" s="600" t="s">
        <v>436</v>
      </c>
      <c r="C538" s="600" t="s">
        <v>936</v>
      </c>
      <c r="D538" s="600" t="s">
        <v>486</v>
      </c>
      <c r="E538" s="600" t="s">
        <v>933</v>
      </c>
      <c r="F538" s="601">
        <v>3</v>
      </c>
      <c r="G538" s="600" t="s">
        <v>1116</v>
      </c>
    </row>
    <row r="539" spans="1:7" s="209" customFormat="1" ht="75" x14ac:dyDescent="0.25">
      <c r="A539" s="581">
        <v>535</v>
      </c>
      <c r="B539" s="577" t="s">
        <v>437</v>
      </c>
      <c r="C539" s="577" t="s">
        <v>215</v>
      </c>
      <c r="D539" s="577" t="s">
        <v>216</v>
      </c>
      <c r="E539" s="577">
        <v>89229334512</v>
      </c>
      <c r="F539" s="576">
        <v>9</v>
      </c>
      <c r="G539" s="577" t="s">
        <v>5090</v>
      </c>
    </row>
    <row r="540" spans="1:7" s="209" customFormat="1" ht="75" x14ac:dyDescent="0.25">
      <c r="A540" s="581">
        <v>536</v>
      </c>
      <c r="B540" s="577" t="s">
        <v>437</v>
      </c>
      <c r="C540" s="577" t="s">
        <v>937</v>
      </c>
      <c r="D540" s="577" t="s">
        <v>938</v>
      </c>
      <c r="E540" s="577">
        <v>89229420675</v>
      </c>
      <c r="F540" s="576">
        <v>8</v>
      </c>
      <c r="G540" s="577" t="s">
        <v>939</v>
      </c>
    </row>
    <row r="541" spans="1:7" s="209" customFormat="1" ht="56.25" x14ac:dyDescent="0.25">
      <c r="A541" s="581">
        <v>537</v>
      </c>
      <c r="B541" s="577" t="s">
        <v>437</v>
      </c>
      <c r="C541" s="577" t="s">
        <v>940</v>
      </c>
      <c r="D541" s="663" t="s">
        <v>4320</v>
      </c>
      <c r="E541" s="577">
        <v>89229091957</v>
      </c>
      <c r="F541" s="576">
        <v>10</v>
      </c>
      <c r="G541" s="577" t="s">
        <v>5091</v>
      </c>
    </row>
    <row r="542" spans="1:7" s="209" customFormat="1" ht="56.25" x14ac:dyDescent="0.25">
      <c r="A542" s="581">
        <v>538</v>
      </c>
      <c r="B542" s="577" t="s">
        <v>437</v>
      </c>
      <c r="C542" s="577" t="s">
        <v>4321</v>
      </c>
      <c r="D542" s="663" t="s">
        <v>4322</v>
      </c>
      <c r="E542" s="577">
        <v>9229563776</v>
      </c>
      <c r="F542" s="576">
        <v>7</v>
      </c>
      <c r="G542" s="577" t="s">
        <v>4323</v>
      </c>
    </row>
    <row r="543" spans="1:7" s="209" customFormat="1" ht="37.5" x14ac:dyDescent="0.25">
      <c r="A543" s="581">
        <v>539</v>
      </c>
      <c r="B543" s="577" t="s">
        <v>437</v>
      </c>
      <c r="C543" s="577" t="s">
        <v>3741</v>
      </c>
      <c r="D543" s="663" t="s">
        <v>3743</v>
      </c>
      <c r="E543" s="577">
        <v>89229359269</v>
      </c>
      <c r="F543" s="576">
        <v>2</v>
      </c>
      <c r="G543" s="577" t="s">
        <v>3742</v>
      </c>
    </row>
    <row r="544" spans="1:7" s="209" customFormat="1" ht="75" customHeight="1" x14ac:dyDescent="0.25">
      <c r="A544" s="581">
        <v>540</v>
      </c>
      <c r="B544" s="577" t="s">
        <v>437</v>
      </c>
      <c r="C544" s="577" t="s">
        <v>758</v>
      </c>
      <c r="D544" s="663" t="s">
        <v>1139</v>
      </c>
      <c r="E544" s="577">
        <v>89229691542</v>
      </c>
      <c r="F544" s="576">
        <v>7</v>
      </c>
      <c r="G544" s="577" t="s">
        <v>941</v>
      </c>
    </row>
    <row r="545" spans="1:7" s="209" customFormat="1" ht="37.5" customHeight="1" x14ac:dyDescent="0.25">
      <c r="A545" s="581">
        <v>541</v>
      </c>
      <c r="B545" s="577" t="s">
        <v>437</v>
      </c>
      <c r="C545" s="577" t="s">
        <v>942</v>
      </c>
      <c r="D545" s="663" t="s">
        <v>1959</v>
      </c>
      <c r="E545" s="577">
        <v>89229697707</v>
      </c>
      <c r="F545" s="576">
        <v>7</v>
      </c>
      <c r="G545" s="577" t="s">
        <v>5092</v>
      </c>
    </row>
    <row r="546" spans="1:7" s="209" customFormat="1" ht="37.5" x14ac:dyDescent="0.25">
      <c r="A546" s="581">
        <v>542</v>
      </c>
      <c r="B546" s="577" t="s">
        <v>437</v>
      </c>
      <c r="C546" s="663" t="s">
        <v>943</v>
      </c>
      <c r="D546" s="663" t="s">
        <v>1140</v>
      </c>
      <c r="E546" s="577">
        <v>89229617031</v>
      </c>
      <c r="F546" s="576">
        <v>6</v>
      </c>
      <c r="G546" s="577" t="s">
        <v>5093</v>
      </c>
    </row>
    <row r="547" spans="1:7" s="209" customFormat="1" ht="37.5" x14ac:dyDescent="0.25">
      <c r="A547" s="581">
        <v>543</v>
      </c>
      <c r="B547" s="577" t="s">
        <v>437</v>
      </c>
      <c r="C547" s="663" t="s">
        <v>944</v>
      </c>
      <c r="D547" s="663" t="s">
        <v>4324</v>
      </c>
      <c r="E547" s="577">
        <v>89229532456</v>
      </c>
      <c r="F547" s="576">
        <v>7</v>
      </c>
      <c r="G547" s="577" t="s">
        <v>5094</v>
      </c>
    </row>
    <row r="548" spans="1:7" s="209" customFormat="1" ht="37.5" x14ac:dyDescent="0.25">
      <c r="A548" s="581">
        <v>544</v>
      </c>
      <c r="B548" s="577" t="s">
        <v>437</v>
      </c>
      <c r="C548" s="663" t="s">
        <v>5095</v>
      </c>
      <c r="D548" s="663" t="s">
        <v>3748</v>
      </c>
      <c r="E548" s="577">
        <v>89536715376</v>
      </c>
      <c r="F548" s="576">
        <v>5</v>
      </c>
      <c r="G548" s="577" t="s">
        <v>5096</v>
      </c>
    </row>
    <row r="549" spans="1:7" s="209" customFormat="1" ht="37.5" x14ac:dyDescent="0.25">
      <c r="A549" s="581">
        <v>545</v>
      </c>
      <c r="B549" s="577" t="s">
        <v>437</v>
      </c>
      <c r="C549" s="663" t="s">
        <v>944</v>
      </c>
      <c r="D549" s="663" t="s">
        <v>1961</v>
      </c>
      <c r="E549" s="577">
        <v>89229532456</v>
      </c>
      <c r="F549" s="576">
        <v>7</v>
      </c>
      <c r="G549" s="577" t="s">
        <v>5092</v>
      </c>
    </row>
    <row r="550" spans="1:7" s="209" customFormat="1" ht="56.25" x14ac:dyDescent="0.25">
      <c r="A550" s="581">
        <v>546</v>
      </c>
      <c r="B550" s="577" t="s">
        <v>437</v>
      </c>
      <c r="C550" s="577" t="s">
        <v>945</v>
      </c>
      <c r="D550" s="663" t="s">
        <v>1141</v>
      </c>
      <c r="E550" s="577" t="s">
        <v>1960</v>
      </c>
      <c r="F550" s="576">
        <v>7</v>
      </c>
      <c r="G550" s="577" t="s">
        <v>4325</v>
      </c>
    </row>
    <row r="551" spans="1:7" s="209" customFormat="1" ht="37.5" x14ac:dyDescent="0.25">
      <c r="A551" s="581">
        <v>547</v>
      </c>
      <c r="B551" s="577" t="s">
        <v>437</v>
      </c>
      <c r="C551" s="577" t="s">
        <v>4326</v>
      </c>
      <c r="D551" s="663" t="s">
        <v>1142</v>
      </c>
      <c r="E551" s="577">
        <v>89229122705</v>
      </c>
      <c r="F551" s="576">
        <v>4</v>
      </c>
      <c r="G551" s="577" t="s">
        <v>4330</v>
      </c>
    </row>
    <row r="552" spans="1:7" s="209" customFormat="1" ht="56.25" x14ac:dyDescent="0.25">
      <c r="A552" s="581">
        <v>548</v>
      </c>
      <c r="B552" s="577" t="s">
        <v>437</v>
      </c>
      <c r="C552" s="577" t="s">
        <v>4214</v>
      </c>
      <c r="D552" s="663" t="s">
        <v>4327</v>
      </c>
      <c r="E552" s="577">
        <v>89123660707</v>
      </c>
      <c r="F552" s="576">
        <v>5</v>
      </c>
      <c r="G552" s="577" t="s">
        <v>4215</v>
      </c>
    </row>
    <row r="553" spans="1:7" s="209" customFormat="1" ht="37.5" x14ac:dyDescent="0.25">
      <c r="A553" s="581">
        <v>549</v>
      </c>
      <c r="B553" s="394" t="s">
        <v>437</v>
      </c>
      <c r="C553" s="394" t="s">
        <v>4328</v>
      </c>
      <c r="D553" s="664" t="s">
        <v>4329</v>
      </c>
      <c r="E553" s="394">
        <v>89229993760</v>
      </c>
      <c r="F553" s="428">
        <v>2</v>
      </c>
      <c r="G553" s="394" t="s">
        <v>5097</v>
      </c>
    </row>
    <row r="554" spans="1:7" s="209" customFormat="1" ht="56.25" x14ac:dyDescent="0.25">
      <c r="A554" s="581">
        <v>550</v>
      </c>
      <c r="B554" s="577" t="s">
        <v>437</v>
      </c>
      <c r="C554" s="577" t="s">
        <v>3744</v>
      </c>
      <c r="D554" s="663" t="s">
        <v>3747</v>
      </c>
      <c r="E554" s="577" t="s">
        <v>3745</v>
      </c>
      <c r="F554" s="576">
        <v>2</v>
      </c>
      <c r="G554" s="577" t="s">
        <v>3746</v>
      </c>
    </row>
    <row r="555" spans="1:7" s="209" customFormat="1" ht="75" x14ac:dyDescent="0.25">
      <c r="A555" s="581">
        <v>551</v>
      </c>
      <c r="B555" s="577" t="s">
        <v>437</v>
      </c>
      <c r="C555" s="577" t="s">
        <v>231</v>
      </c>
      <c r="D555" s="577" t="s">
        <v>5098</v>
      </c>
      <c r="E555" s="577">
        <v>89195078251</v>
      </c>
      <c r="F555" s="576">
        <v>6</v>
      </c>
      <c r="G555" s="663" t="s">
        <v>5099</v>
      </c>
    </row>
    <row r="556" spans="1:7" s="209" customFormat="1" ht="75" x14ac:dyDescent="0.25">
      <c r="A556" s="581">
        <v>552</v>
      </c>
      <c r="B556" s="582" t="s">
        <v>438</v>
      </c>
      <c r="C556" s="582" t="s">
        <v>946</v>
      </c>
      <c r="D556" s="582" t="s">
        <v>218</v>
      </c>
      <c r="E556" s="582">
        <v>89128288554</v>
      </c>
      <c r="F556" s="596">
        <v>10</v>
      </c>
      <c r="G556" s="665" t="s">
        <v>947</v>
      </c>
    </row>
    <row r="557" spans="1:7" s="209" customFormat="1" ht="75" x14ac:dyDescent="0.25">
      <c r="A557" s="581">
        <v>553</v>
      </c>
      <c r="B557" s="582" t="s">
        <v>438</v>
      </c>
      <c r="C557" s="582" t="s">
        <v>4375</v>
      </c>
      <c r="D557" s="582" t="s">
        <v>486</v>
      </c>
      <c r="E557" s="582">
        <v>89127008402</v>
      </c>
      <c r="F557" s="596">
        <v>8</v>
      </c>
      <c r="G557" s="582" t="s">
        <v>1116</v>
      </c>
    </row>
    <row r="558" spans="1:7" s="209" customFormat="1" ht="75" x14ac:dyDescent="0.25">
      <c r="A558" s="581">
        <v>554</v>
      </c>
      <c r="B558" s="582" t="s">
        <v>438</v>
      </c>
      <c r="C558" s="582" t="s">
        <v>948</v>
      </c>
      <c r="D558" s="582" t="s">
        <v>486</v>
      </c>
      <c r="E558" s="582">
        <v>89226628240</v>
      </c>
      <c r="F558" s="596">
        <v>9</v>
      </c>
      <c r="G558" s="582" t="s">
        <v>1116</v>
      </c>
    </row>
    <row r="559" spans="1:7" s="209" customFormat="1" ht="75" x14ac:dyDescent="0.25">
      <c r="A559" s="581">
        <v>555</v>
      </c>
      <c r="B559" s="582" t="s">
        <v>438</v>
      </c>
      <c r="C559" s="582" t="s">
        <v>949</v>
      </c>
      <c r="D559" s="582" t="s">
        <v>486</v>
      </c>
      <c r="E559" s="582">
        <v>89127228466</v>
      </c>
      <c r="F559" s="596">
        <v>9</v>
      </c>
      <c r="G559" s="582" t="s">
        <v>1116</v>
      </c>
    </row>
    <row r="560" spans="1:7" s="209" customFormat="1" ht="75" x14ac:dyDescent="0.25">
      <c r="A560" s="581">
        <v>556</v>
      </c>
      <c r="B560" s="582" t="s">
        <v>438</v>
      </c>
      <c r="C560" s="582" t="s">
        <v>950</v>
      </c>
      <c r="D560" s="582" t="s">
        <v>486</v>
      </c>
      <c r="E560" s="582">
        <v>89128286143</v>
      </c>
      <c r="F560" s="596">
        <v>9</v>
      </c>
      <c r="G560" s="582" t="s">
        <v>1116</v>
      </c>
    </row>
    <row r="561" spans="1:7" s="209" customFormat="1" ht="75" x14ac:dyDescent="0.25">
      <c r="A561" s="581">
        <v>557</v>
      </c>
      <c r="B561" s="582" t="s">
        <v>438</v>
      </c>
      <c r="C561" s="582" t="s">
        <v>1375</v>
      </c>
      <c r="D561" s="582" t="s">
        <v>486</v>
      </c>
      <c r="E561" s="582">
        <v>89531323266</v>
      </c>
      <c r="F561" s="596">
        <v>9</v>
      </c>
      <c r="G561" s="582" t="s">
        <v>1116</v>
      </c>
    </row>
    <row r="562" spans="1:7" s="209" customFormat="1" ht="75" x14ac:dyDescent="0.25">
      <c r="A562" s="581">
        <v>558</v>
      </c>
      <c r="B562" s="582" t="s">
        <v>438</v>
      </c>
      <c r="C562" s="582" t="s">
        <v>951</v>
      </c>
      <c r="D562" s="582" t="s">
        <v>486</v>
      </c>
      <c r="E562" s="582">
        <v>89229430154</v>
      </c>
      <c r="F562" s="596">
        <v>9</v>
      </c>
      <c r="G562" s="582" t="s">
        <v>1116</v>
      </c>
    </row>
    <row r="563" spans="1:7" s="209" customFormat="1" ht="75" x14ac:dyDescent="0.25">
      <c r="A563" s="581">
        <v>559</v>
      </c>
      <c r="B563" s="582" t="s">
        <v>438</v>
      </c>
      <c r="C563" s="582" t="s">
        <v>3749</v>
      </c>
      <c r="D563" s="582" t="s">
        <v>486</v>
      </c>
      <c r="E563" s="582">
        <v>89229589907</v>
      </c>
      <c r="F563" s="596">
        <v>16</v>
      </c>
      <c r="G563" s="582" t="s">
        <v>1116</v>
      </c>
    </row>
    <row r="564" spans="1:7" s="209" customFormat="1" ht="75" x14ac:dyDescent="0.25">
      <c r="A564" s="581">
        <v>560</v>
      </c>
      <c r="B564" s="582" t="s">
        <v>438</v>
      </c>
      <c r="C564" s="582" t="s">
        <v>952</v>
      </c>
      <c r="D564" s="582" t="s">
        <v>486</v>
      </c>
      <c r="E564" s="582">
        <v>89128286115</v>
      </c>
      <c r="F564" s="596">
        <v>11</v>
      </c>
      <c r="G564" s="582" t="s">
        <v>1116</v>
      </c>
    </row>
    <row r="565" spans="1:7" s="209" customFormat="1" ht="75" x14ac:dyDescent="0.25">
      <c r="A565" s="581">
        <v>561</v>
      </c>
      <c r="B565" s="582" t="s">
        <v>438</v>
      </c>
      <c r="C565" s="582" t="s">
        <v>953</v>
      </c>
      <c r="D565" s="582" t="s">
        <v>486</v>
      </c>
      <c r="E565" s="582">
        <v>89127009676</v>
      </c>
      <c r="F565" s="596">
        <v>8</v>
      </c>
      <c r="G565" s="582" t="s">
        <v>1116</v>
      </c>
    </row>
    <row r="566" spans="1:7" s="209" customFormat="1" ht="56.25" x14ac:dyDescent="0.25">
      <c r="A566" s="581">
        <v>562</v>
      </c>
      <c r="B566" s="582" t="s">
        <v>438</v>
      </c>
      <c r="C566" s="582" t="s">
        <v>1376</v>
      </c>
      <c r="D566" s="582" t="s">
        <v>5107</v>
      </c>
      <c r="E566" s="582">
        <v>89128295886</v>
      </c>
      <c r="F566" s="596">
        <v>4</v>
      </c>
      <c r="G566" s="582" t="s">
        <v>5100</v>
      </c>
    </row>
    <row r="567" spans="1:7" s="209" customFormat="1" ht="56.25" x14ac:dyDescent="0.25">
      <c r="A567" s="581">
        <v>563</v>
      </c>
      <c r="B567" s="582" t="s">
        <v>438</v>
      </c>
      <c r="C567" s="582" t="s">
        <v>5101</v>
      </c>
      <c r="D567" s="582" t="s">
        <v>4345</v>
      </c>
      <c r="E567" s="582">
        <v>89229502281</v>
      </c>
      <c r="F567" s="596">
        <v>3</v>
      </c>
      <c r="G567" s="582" t="s">
        <v>4347</v>
      </c>
    </row>
    <row r="568" spans="1:7" s="209" customFormat="1" ht="37.5" x14ac:dyDescent="0.25">
      <c r="A568" s="581">
        <v>564</v>
      </c>
      <c r="B568" s="582" t="s">
        <v>438</v>
      </c>
      <c r="C568" s="582" t="s">
        <v>3750</v>
      </c>
      <c r="D568" s="582" t="s">
        <v>5102</v>
      </c>
      <c r="E568" s="582">
        <v>89127180420</v>
      </c>
      <c r="F568" s="596">
        <v>3</v>
      </c>
      <c r="G568" s="582" t="s">
        <v>3751</v>
      </c>
    </row>
    <row r="569" spans="1:7" s="209" customFormat="1" ht="37.5" x14ac:dyDescent="0.25">
      <c r="A569" s="581">
        <v>565</v>
      </c>
      <c r="B569" s="582" t="s">
        <v>438</v>
      </c>
      <c r="C569" s="582" t="s">
        <v>5103</v>
      </c>
      <c r="D569" s="582" t="s">
        <v>5104</v>
      </c>
      <c r="E569" s="582" t="s">
        <v>954</v>
      </c>
      <c r="F569" s="596">
        <v>1</v>
      </c>
      <c r="G569" s="582" t="s">
        <v>5105</v>
      </c>
    </row>
    <row r="570" spans="1:7" s="209" customFormat="1" ht="37.5" x14ac:dyDescent="0.25">
      <c r="A570" s="581">
        <v>566</v>
      </c>
      <c r="B570" s="582" t="s">
        <v>438</v>
      </c>
      <c r="C570" s="582" t="s">
        <v>955</v>
      </c>
      <c r="D570" s="582" t="s">
        <v>956</v>
      </c>
      <c r="E570" s="582" t="s">
        <v>957</v>
      </c>
      <c r="F570" s="596">
        <v>6</v>
      </c>
      <c r="G570" s="582" t="s">
        <v>5106</v>
      </c>
    </row>
    <row r="571" spans="1:7" s="209" customFormat="1" ht="37.5" x14ac:dyDescent="0.25">
      <c r="A571" s="581">
        <v>567</v>
      </c>
      <c r="B571" s="582" t="s">
        <v>438</v>
      </c>
      <c r="C571" s="582" t="s">
        <v>958</v>
      </c>
      <c r="D571" s="582" t="s">
        <v>959</v>
      </c>
      <c r="E571" s="582">
        <v>89123671929</v>
      </c>
      <c r="F571" s="596">
        <v>7</v>
      </c>
      <c r="G571" s="582" t="s">
        <v>960</v>
      </c>
    </row>
    <row r="572" spans="1:7" s="209" customFormat="1" ht="56.25" x14ac:dyDescent="0.25">
      <c r="A572" s="581">
        <v>568</v>
      </c>
      <c r="B572" s="582" t="s">
        <v>438</v>
      </c>
      <c r="C572" s="582" t="s">
        <v>1377</v>
      </c>
      <c r="D572" s="582" t="s">
        <v>2516</v>
      </c>
      <c r="E572" s="582">
        <v>89127006792</v>
      </c>
      <c r="F572" s="596">
        <v>4</v>
      </c>
      <c r="G572" s="582" t="s">
        <v>1378</v>
      </c>
    </row>
    <row r="573" spans="1:7" s="209" customFormat="1" ht="37.5" x14ac:dyDescent="0.25">
      <c r="A573" s="581">
        <v>569</v>
      </c>
      <c r="B573" s="582" t="s">
        <v>438</v>
      </c>
      <c r="C573" s="582" t="s">
        <v>1379</v>
      </c>
      <c r="D573" s="582" t="s">
        <v>467</v>
      </c>
      <c r="E573" s="582">
        <v>89226685361</v>
      </c>
      <c r="F573" s="596">
        <v>4</v>
      </c>
      <c r="G573" s="582" t="s">
        <v>1380</v>
      </c>
    </row>
    <row r="574" spans="1:7" s="209" customFormat="1" ht="56.25" x14ac:dyDescent="0.25">
      <c r="A574" s="581">
        <v>570</v>
      </c>
      <c r="B574" s="582" t="s">
        <v>438</v>
      </c>
      <c r="C574" s="582" t="s">
        <v>1381</v>
      </c>
      <c r="D574" s="582" t="s">
        <v>1963</v>
      </c>
      <c r="E574" s="582">
        <v>89091370124</v>
      </c>
      <c r="F574" s="596">
        <v>7</v>
      </c>
      <c r="G574" s="582" t="s">
        <v>1382</v>
      </c>
    </row>
    <row r="575" spans="1:7" s="209" customFormat="1" ht="37.5" x14ac:dyDescent="0.25">
      <c r="A575" s="581">
        <v>571</v>
      </c>
      <c r="B575" s="582" t="s">
        <v>438</v>
      </c>
      <c r="C575" s="586" t="s">
        <v>4376</v>
      </c>
      <c r="D575" s="586" t="s">
        <v>4378</v>
      </c>
      <c r="E575" s="586" t="s">
        <v>4379</v>
      </c>
      <c r="F575" s="587">
        <v>3</v>
      </c>
      <c r="G575" s="586" t="s">
        <v>4380</v>
      </c>
    </row>
    <row r="576" spans="1:7" s="209" customFormat="1" ht="37.5" x14ac:dyDescent="0.25">
      <c r="A576" s="581">
        <v>572</v>
      </c>
      <c r="B576" s="582" t="s">
        <v>438</v>
      </c>
      <c r="C576" s="586" t="s">
        <v>4377</v>
      </c>
      <c r="D576" s="586" t="s">
        <v>4378</v>
      </c>
      <c r="E576" s="586" t="s">
        <v>4379</v>
      </c>
      <c r="F576" s="587">
        <v>3</v>
      </c>
      <c r="G576" s="586" t="s">
        <v>4381</v>
      </c>
    </row>
    <row r="577" spans="1:7" s="209" customFormat="1" ht="37.5" x14ac:dyDescent="0.25">
      <c r="A577" s="581">
        <v>573</v>
      </c>
      <c r="B577" s="582" t="s">
        <v>438</v>
      </c>
      <c r="C577" s="586" t="s">
        <v>4189</v>
      </c>
      <c r="D577" s="586" t="s">
        <v>4378</v>
      </c>
      <c r="E577" s="586">
        <v>89127369791</v>
      </c>
      <c r="F577" s="587">
        <v>3</v>
      </c>
      <c r="G577" s="586" t="s">
        <v>4382</v>
      </c>
    </row>
    <row r="578" spans="1:7" s="209" customFormat="1" ht="37.5" x14ac:dyDescent="0.25">
      <c r="A578" s="581">
        <v>574</v>
      </c>
      <c r="B578" s="582" t="s">
        <v>438</v>
      </c>
      <c r="C578" s="586" t="s">
        <v>4192</v>
      </c>
      <c r="D578" s="586" t="s">
        <v>4378</v>
      </c>
      <c r="E578" s="586">
        <v>89229621103</v>
      </c>
      <c r="F578" s="587">
        <v>3</v>
      </c>
      <c r="G578" s="586" t="s">
        <v>4383</v>
      </c>
    </row>
    <row r="579" spans="1:7" s="209" customFormat="1" ht="75" x14ac:dyDescent="0.25">
      <c r="A579" s="581">
        <v>575</v>
      </c>
      <c r="B579" s="586" t="s">
        <v>439</v>
      </c>
      <c r="C579" s="586" t="s">
        <v>219</v>
      </c>
      <c r="D579" s="586" t="s">
        <v>260</v>
      </c>
      <c r="E579" s="586">
        <v>89229577131</v>
      </c>
      <c r="F579" s="587">
        <v>10</v>
      </c>
      <c r="G579" s="586" t="s">
        <v>1116</v>
      </c>
    </row>
    <row r="580" spans="1:7" s="209" customFormat="1" ht="93.75" x14ac:dyDescent="0.25">
      <c r="A580" s="581">
        <v>576</v>
      </c>
      <c r="B580" s="586" t="s">
        <v>439</v>
      </c>
      <c r="C580" s="586" t="s">
        <v>5108</v>
      </c>
      <c r="D580" s="586" t="s">
        <v>5109</v>
      </c>
      <c r="E580" s="586">
        <v>89229577041</v>
      </c>
      <c r="F580" s="587">
        <v>6</v>
      </c>
      <c r="G580" s="586" t="s">
        <v>1116</v>
      </c>
    </row>
    <row r="581" spans="1:7" s="209" customFormat="1" ht="37.5" x14ac:dyDescent="0.25">
      <c r="A581" s="581">
        <v>577</v>
      </c>
      <c r="B581" s="577" t="s">
        <v>439</v>
      </c>
      <c r="C581" s="577" t="s">
        <v>961</v>
      </c>
      <c r="D581" s="666" t="s">
        <v>962</v>
      </c>
      <c r="E581" s="577">
        <v>89229021038</v>
      </c>
      <c r="F581" s="584">
        <v>14</v>
      </c>
      <c r="G581" s="577" t="s">
        <v>963</v>
      </c>
    </row>
    <row r="582" spans="1:7" s="209" customFormat="1" ht="37.5" x14ac:dyDescent="0.25">
      <c r="A582" s="581">
        <v>578</v>
      </c>
      <c r="B582" s="577" t="s">
        <v>439</v>
      </c>
      <c r="C582" s="577" t="s">
        <v>964</v>
      </c>
      <c r="D582" s="666" t="s">
        <v>965</v>
      </c>
      <c r="E582" s="577">
        <v>89127088506</v>
      </c>
      <c r="F582" s="584">
        <v>15</v>
      </c>
      <c r="G582" s="577" t="s">
        <v>966</v>
      </c>
    </row>
    <row r="583" spans="1:7" s="209" customFormat="1" ht="37.5" x14ac:dyDescent="0.25">
      <c r="A583" s="581">
        <v>579</v>
      </c>
      <c r="B583" s="577" t="s">
        <v>439</v>
      </c>
      <c r="C583" s="577" t="s">
        <v>967</v>
      </c>
      <c r="D583" s="666" t="s">
        <v>968</v>
      </c>
      <c r="E583" s="577">
        <v>89229099317</v>
      </c>
      <c r="F583" s="584">
        <v>8</v>
      </c>
      <c r="G583" s="577" t="s">
        <v>969</v>
      </c>
    </row>
    <row r="584" spans="1:7" s="209" customFormat="1" ht="37.5" x14ac:dyDescent="0.25">
      <c r="A584" s="581">
        <v>580</v>
      </c>
      <c r="B584" s="577" t="s">
        <v>439</v>
      </c>
      <c r="C584" s="577" t="s">
        <v>970</v>
      </c>
      <c r="D584" s="666" t="s">
        <v>3752</v>
      </c>
      <c r="E584" s="577">
        <v>89195112497</v>
      </c>
      <c r="F584" s="584">
        <v>9</v>
      </c>
      <c r="G584" s="577" t="s">
        <v>971</v>
      </c>
    </row>
    <row r="585" spans="1:7" s="209" customFormat="1" ht="37.5" customHeight="1" x14ac:dyDescent="0.25">
      <c r="A585" s="581">
        <v>581</v>
      </c>
      <c r="B585" s="577" t="s">
        <v>439</v>
      </c>
      <c r="C585" s="577" t="s">
        <v>4299</v>
      </c>
      <c r="D585" s="666" t="s">
        <v>972</v>
      </c>
      <c r="E585" s="577">
        <v>89229234405</v>
      </c>
      <c r="F585" s="584">
        <v>6</v>
      </c>
      <c r="G585" s="577" t="s">
        <v>4300</v>
      </c>
    </row>
    <row r="586" spans="1:7" s="209" customFormat="1" ht="37.5" x14ac:dyDescent="0.25">
      <c r="A586" s="581">
        <v>582</v>
      </c>
      <c r="B586" s="577" t="s">
        <v>439</v>
      </c>
      <c r="C586" s="577" t="s">
        <v>973</v>
      </c>
      <c r="D586" s="666" t="s">
        <v>974</v>
      </c>
      <c r="E586" s="577">
        <v>89127179746</v>
      </c>
      <c r="F586" s="584">
        <v>8</v>
      </c>
      <c r="G586" s="577" t="s">
        <v>3753</v>
      </c>
    </row>
    <row r="587" spans="1:7" s="209" customFormat="1" ht="37.5" x14ac:dyDescent="0.25">
      <c r="A587" s="581">
        <v>583</v>
      </c>
      <c r="B587" s="577" t="s">
        <v>439</v>
      </c>
      <c r="C587" s="577" t="s">
        <v>975</v>
      </c>
      <c r="D587" s="666" t="s">
        <v>976</v>
      </c>
      <c r="E587" s="577">
        <v>89127352380</v>
      </c>
      <c r="F587" s="584">
        <v>8</v>
      </c>
      <c r="G587" s="577" t="s">
        <v>977</v>
      </c>
    </row>
    <row r="588" spans="1:7" s="209" customFormat="1" ht="37.5" x14ac:dyDescent="0.25">
      <c r="A588" s="581">
        <v>584</v>
      </c>
      <c r="B588" s="577" t="s">
        <v>439</v>
      </c>
      <c r="C588" s="577" t="s">
        <v>3754</v>
      </c>
      <c r="D588" s="666" t="s">
        <v>978</v>
      </c>
      <c r="E588" s="577">
        <v>89127392547</v>
      </c>
      <c r="F588" s="584">
        <v>10</v>
      </c>
      <c r="G588" s="577" t="s">
        <v>3755</v>
      </c>
    </row>
    <row r="589" spans="1:7" s="209" customFormat="1" ht="37.5" x14ac:dyDescent="0.25">
      <c r="A589" s="581">
        <v>585</v>
      </c>
      <c r="B589" s="577" t="s">
        <v>439</v>
      </c>
      <c r="C589" s="577" t="s">
        <v>979</v>
      </c>
      <c r="D589" s="666" t="s">
        <v>980</v>
      </c>
      <c r="E589" s="577">
        <v>89127150020</v>
      </c>
      <c r="F589" s="584">
        <v>5</v>
      </c>
      <c r="G589" s="577" t="s">
        <v>981</v>
      </c>
    </row>
    <row r="590" spans="1:7" s="209" customFormat="1" ht="75" x14ac:dyDescent="0.25">
      <c r="A590" s="581">
        <v>586</v>
      </c>
      <c r="B590" s="577" t="s">
        <v>439</v>
      </c>
      <c r="C590" s="577" t="s">
        <v>982</v>
      </c>
      <c r="D590" s="666" t="s">
        <v>1964</v>
      </c>
      <c r="E590" s="577">
        <v>89536948654</v>
      </c>
      <c r="F590" s="584">
        <v>11</v>
      </c>
      <c r="G590" s="577" t="s">
        <v>1116</v>
      </c>
    </row>
    <row r="591" spans="1:7" s="209" customFormat="1" ht="56.25" x14ac:dyDescent="0.25">
      <c r="A591" s="581">
        <v>587</v>
      </c>
      <c r="B591" s="577" t="s">
        <v>439</v>
      </c>
      <c r="C591" s="577" t="s">
        <v>552</v>
      </c>
      <c r="D591" s="666" t="s">
        <v>983</v>
      </c>
      <c r="E591" s="577">
        <v>89127245690</v>
      </c>
      <c r="F591" s="584">
        <v>9</v>
      </c>
      <c r="G591" s="577" t="s">
        <v>3756</v>
      </c>
    </row>
    <row r="592" spans="1:7" s="209" customFormat="1" ht="75" x14ac:dyDescent="0.25">
      <c r="A592" s="581">
        <v>588</v>
      </c>
      <c r="B592" s="577" t="s">
        <v>175</v>
      </c>
      <c r="C592" s="577" t="s">
        <v>261</v>
      </c>
      <c r="D592" s="577" t="s">
        <v>220</v>
      </c>
      <c r="E592" s="667">
        <v>89229147597</v>
      </c>
      <c r="F592" s="668">
        <v>12</v>
      </c>
      <c r="G592" s="577" t="s">
        <v>5139</v>
      </c>
    </row>
    <row r="593" spans="1:7" s="209" customFormat="1" ht="93.75" x14ac:dyDescent="0.25">
      <c r="A593" s="581">
        <v>589</v>
      </c>
      <c r="B593" s="577" t="s">
        <v>175</v>
      </c>
      <c r="C593" s="577" t="s">
        <v>984</v>
      </c>
      <c r="D593" s="577" t="s">
        <v>1965</v>
      </c>
      <c r="E593" s="667">
        <v>89229577048</v>
      </c>
      <c r="F593" s="668">
        <v>34</v>
      </c>
      <c r="G593" s="577" t="s">
        <v>1116</v>
      </c>
    </row>
    <row r="594" spans="1:7" s="209" customFormat="1" ht="56.25" x14ac:dyDescent="0.25">
      <c r="A594" s="581">
        <v>590</v>
      </c>
      <c r="B594" s="577" t="s">
        <v>175</v>
      </c>
      <c r="C594" s="577" t="s">
        <v>985</v>
      </c>
      <c r="D594" s="577" t="s">
        <v>1143</v>
      </c>
      <c r="E594" s="667">
        <v>89195194346</v>
      </c>
      <c r="F594" s="668">
        <v>14</v>
      </c>
      <c r="G594" s="577" t="s">
        <v>986</v>
      </c>
    </row>
    <row r="595" spans="1:7" s="209" customFormat="1" ht="56.25" x14ac:dyDescent="0.25">
      <c r="A595" s="581">
        <v>591</v>
      </c>
      <c r="B595" s="577" t="s">
        <v>440</v>
      </c>
      <c r="C595" s="577" t="s">
        <v>987</v>
      </c>
      <c r="D595" s="667" t="s">
        <v>1966</v>
      </c>
      <c r="E595" s="577">
        <v>89226656551</v>
      </c>
      <c r="F595" s="576">
        <v>29</v>
      </c>
      <c r="G595" s="577" t="s">
        <v>988</v>
      </c>
    </row>
    <row r="596" spans="1:7" s="209" customFormat="1" ht="37.5" x14ac:dyDescent="0.25">
      <c r="A596" s="581">
        <v>592</v>
      </c>
      <c r="B596" s="577" t="s">
        <v>440</v>
      </c>
      <c r="C596" s="577" t="s">
        <v>5140</v>
      </c>
      <c r="D596" s="667" t="s">
        <v>5361</v>
      </c>
      <c r="E596" s="577">
        <v>89127328800</v>
      </c>
      <c r="F596" s="576">
        <v>1</v>
      </c>
      <c r="G596" s="577" t="s">
        <v>5141</v>
      </c>
    </row>
    <row r="597" spans="1:7" s="209" customFormat="1" ht="56.25" x14ac:dyDescent="0.25">
      <c r="A597" s="581">
        <v>593</v>
      </c>
      <c r="B597" s="577" t="s">
        <v>440</v>
      </c>
      <c r="C597" s="577" t="s">
        <v>4651</v>
      </c>
      <c r="D597" s="667" t="s">
        <v>1144</v>
      </c>
      <c r="E597" s="577">
        <v>89539459903</v>
      </c>
      <c r="F597" s="576">
        <v>4</v>
      </c>
      <c r="G597" s="577" t="s">
        <v>4652</v>
      </c>
    </row>
    <row r="598" spans="1:7" s="209" customFormat="1" ht="56.25" x14ac:dyDescent="0.25">
      <c r="A598" s="581">
        <v>594</v>
      </c>
      <c r="B598" s="577" t="s">
        <v>440</v>
      </c>
      <c r="C598" s="577" t="s">
        <v>4648</v>
      </c>
      <c r="D598" s="667" t="s">
        <v>4649</v>
      </c>
      <c r="E598" s="577" t="s">
        <v>5142</v>
      </c>
      <c r="F598" s="576">
        <v>2</v>
      </c>
      <c r="G598" s="577" t="s">
        <v>4650</v>
      </c>
    </row>
    <row r="599" spans="1:7" s="209" customFormat="1" ht="37.5" x14ac:dyDescent="0.25">
      <c r="A599" s="581">
        <v>595</v>
      </c>
      <c r="B599" s="577" t="s">
        <v>440</v>
      </c>
      <c r="C599" s="577" t="s">
        <v>4646</v>
      </c>
      <c r="D599" s="667" t="s">
        <v>4647</v>
      </c>
      <c r="E599" s="577">
        <v>89536848595</v>
      </c>
      <c r="F599" s="576">
        <v>2</v>
      </c>
      <c r="G599" s="577" t="s">
        <v>5143</v>
      </c>
    </row>
    <row r="600" spans="1:7" s="209" customFormat="1" ht="37.5" x14ac:dyDescent="0.25">
      <c r="A600" s="581">
        <v>596</v>
      </c>
      <c r="B600" s="577" t="s">
        <v>440</v>
      </c>
      <c r="C600" s="577" t="s">
        <v>4653</v>
      </c>
      <c r="D600" s="667" t="s">
        <v>1967</v>
      </c>
      <c r="E600" s="577">
        <v>89127319979</v>
      </c>
      <c r="F600" s="576">
        <v>17</v>
      </c>
      <c r="G600" s="577" t="s">
        <v>4654</v>
      </c>
    </row>
    <row r="601" spans="1:7" s="209" customFormat="1" ht="37.5" x14ac:dyDescent="0.25">
      <c r="A601" s="581">
        <v>597</v>
      </c>
      <c r="B601" s="577" t="s">
        <v>440</v>
      </c>
      <c r="C601" s="577" t="s">
        <v>991</v>
      </c>
      <c r="D601" s="667" t="s">
        <v>1145</v>
      </c>
      <c r="E601" s="577">
        <v>89229061197</v>
      </c>
      <c r="F601" s="576">
        <v>26</v>
      </c>
      <c r="G601" s="577" t="s">
        <v>992</v>
      </c>
    </row>
    <row r="602" spans="1:7" s="209" customFormat="1" ht="56.25" x14ac:dyDescent="0.25">
      <c r="A602" s="581">
        <v>598</v>
      </c>
      <c r="B602" s="577" t="s">
        <v>440</v>
      </c>
      <c r="C602" s="577" t="s">
        <v>993</v>
      </c>
      <c r="D602" s="667" t="s">
        <v>1146</v>
      </c>
      <c r="E602" s="577">
        <v>89229117708</v>
      </c>
      <c r="F602" s="576">
        <v>11</v>
      </c>
      <c r="G602" s="577" t="s">
        <v>994</v>
      </c>
    </row>
    <row r="603" spans="1:7" s="209" customFormat="1" ht="56.25" x14ac:dyDescent="0.25">
      <c r="A603" s="581">
        <v>599</v>
      </c>
      <c r="B603" s="577" t="s">
        <v>440</v>
      </c>
      <c r="C603" s="577" t="s">
        <v>995</v>
      </c>
      <c r="D603" s="667" t="s">
        <v>996</v>
      </c>
      <c r="E603" s="577">
        <v>89229420877</v>
      </c>
      <c r="F603" s="576">
        <v>23</v>
      </c>
      <c r="G603" s="667" t="s">
        <v>997</v>
      </c>
    </row>
    <row r="604" spans="1:7" s="209" customFormat="1" ht="56.25" x14ac:dyDescent="0.25">
      <c r="A604" s="581">
        <v>600</v>
      </c>
      <c r="B604" s="577" t="s">
        <v>440</v>
      </c>
      <c r="C604" s="577" t="s">
        <v>998</v>
      </c>
      <c r="D604" s="667" t="s">
        <v>1147</v>
      </c>
      <c r="E604" s="577">
        <v>89229214840</v>
      </c>
      <c r="F604" s="576">
        <v>10</v>
      </c>
      <c r="G604" s="667" t="s">
        <v>999</v>
      </c>
    </row>
    <row r="605" spans="1:7" s="209" customFormat="1" ht="37.5" x14ac:dyDescent="0.25">
      <c r="A605" s="581">
        <v>601</v>
      </c>
      <c r="B605" s="577" t="s">
        <v>440</v>
      </c>
      <c r="C605" s="577" t="s">
        <v>5144</v>
      </c>
      <c r="D605" s="667" t="s">
        <v>5145</v>
      </c>
      <c r="E605" s="577">
        <v>89229355928</v>
      </c>
      <c r="F605" s="576">
        <v>7</v>
      </c>
      <c r="G605" s="577" t="s">
        <v>5146</v>
      </c>
    </row>
    <row r="606" spans="1:7" s="209" customFormat="1" ht="37.5" x14ac:dyDescent="0.25">
      <c r="A606" s="581">
        <v>602</v>
      </c>
      <c r="B606" s="577" t="s">
        <v>440</v>
      </c>
      <c r="C606" s="577" t="s">
        <v>989</v>
      </c>
      <c r="D606" s="667" t="s">
        <v>5147</v>
      </c>
      <c r="E606" s="577">
        <v>89229375866</v>
      </c>
      <c r="F606" s="576">
        <v>9</v>
      </c>
      <c r="G606" s="577" t="s">
        <v>990</v>
      </c>
    </row>
    <row r="607" spans="1:7" s="209" customFormat="1" ht="75" x14ac:dyDescent="0.25">
      <c r="A607" s="581">
        <v>603</v>
      </c>
      <c r="B607" s="577" t="s">
        <v>440</v>
      </c>
      <c r="C607" s="577" t="s">
        <v>5148</v>
      </c>
      <c r="D607" s="667" t="s">
        <v>5149</v>
      </c>
      <c r="E607" s="577">
        <v>89229590324</v>
      </c>
      <c r="F607" s="576">
        <v>6</v>
      </c>
      <c r="G607" s="577" t="s">
        <v>5150</v>
      </c>
    </row>
    <row r="608" spans="1:7" s="209" customFormat="1" ht="37.5" x14ac:dyDescent="0.25">
      <c r="A608" s="581">
        <v>604</v>
      </c>
      <c r="B608" s="577" t="s">
        <v>440</v>
      </c>
      <c r="C608" s="577" t="s">
        <v>5151</v>
      </c>
      <c r="D608" s="667" t="s">
        <v>5152</v>
      </c>
      <c r="E608" s="577">
        <v>89229028930</v>
      </c>
      <c r="F608" s="576">
        <v>3</v>
      </c>
      <c r="G608" s="577" t="s">
        <v>5153</v>
      </c>
    </row>
    <row r="609" spans="1:7" s="209" customFormat="1" ht="37.5" x14ac:dyDescent="0.25">
      <c r="A609" s="581">
        <v>605</v>
      </c>
      <c r="B609" s="577" t="s">
        <v>440</v>
      </c>
      <c r="C609" s="577" t="s">
        <v>5154</v>
      </c>
      <c r="D609" s="667" t="s">
        <v>5155</v>
      </c>
      <c r="E609" s="577">
        <v>89127137788</v>
      </c>
      <c r="F609" s="576">
        <v>1</v>
      </c>
      <c r="G609" s="577" t="s">
        <v>5156</v>
      </c>
    </row>
    <row r="610" spans="1:7" s="209" customFormat="1" ht="37.5" x14ac:dyDescent="0.25">
      <c r="A610" s="581">
        <v>606</v>
      </c>
      <c r="B610" s="577" t="s">
        <v>440</v>
      </c>
      <c r="C610" s="577" t="s">
        <v>1000</v>
      </c>
      <c r="D610" s="667" t="s">
        <v>1148</v>
      </c>
      <c r="E610" s="577">
        <v>89229173060</v>
      </c>
      <c r="F610" s="576">
        <v>3</v>
      </c>
      <c r="G610" s="577" t="s">
        <v>1001</v>
      </c>
    </row>
    <row r="611" spans="1:7" s="209" customFormat="1" ht="75" x14ac:dyDescent="0.25">
      <c r="A611" s="581">
        <v>607</v>
      </c>
      <c r="B611" s="577" t="s">
        <v>441</v>
      </c>
      <c r="C611" s="577" t="s">
        <v>221</v>
      </c>
      <c r="D611" s="669" t="s">
        <v>222</v>
      </c>
      <c r="E611" s="669" t="s">
        <v>1968</v>
      </c>
      <c r="F611" s="576">
        <v>12</v>
      </c>
      <c r="G611" s="577" t="s">
        <v>1116</v>
      </c>
    </row>
    <row r="612" spans="1:7" s="209" customFormat="1" ht="75" x14ac:dyDescent="0.25">
      <c r="A612" s="581">
        <v>608</v>
      </c>
      <c r="B612" s="577" t="s">
        <v>441</v>
      </c>
      <c r="C612" s="577" t="s">
        <v>1002</v>
      </c>
      <c r="D612" s="669" t="s">
        <v>3802</v>
      </c>
      <c r="E612" s="669" t="s">
        <v>1969</v>
      </c>
      <c r="F612" s="576">
        <v>14</v>
      </c>
      <c r="G612" s="577" t="s">
        <v>1116</v>
      </c>
    </row>
    <row r="613" spans="1:7" s="209" customFormat="1" ht="37.5" x14ac:dyDescent="0.25">
      <c r="A613" s="581">
        <v>609</v>
      </c>
      <c r="B613" s="577" t="s">
        <v>441</v>
      </c>
      <c r="C613" s="577" t="s">
        <v>1003</v>
      </c>
      <c r="D613" s="669" t="s">
        <v>1149</v>
      </c>
      <c r="E613" s="577">
        <v>89123365030</v>
      </c>
      <c r="F613" s="576">
        <v>9</v>
      </c>
      <c r="G613" s="577" t="s">
        <v>1004</v>
      </c>
    </row>
    <row r="614" spans="1:7" s="209" customFormat="1" ht="37.5" x14ac:dyDescent="0.25">
      <c r="A614" s="581">
        <v>610</v>
      </c>
      <c r="B614" s="577" t="s">
        <v>441</v>
      </c>
      <c r="C614" s="577" t="s">
        <v>4301</v>
      </c>
      <c r="D614" s="669" t="s">
        <v>4302</v>
      </c>
      <c r="E614" s="577">
        <v>89005229053</v>
      </c>
      <c r="F614" s="576">
        <v>2</v>
      </c>
      <c r="G614" s="577" t="s">
        <v>4303</v>
      </c>
    </row>
    <row r="615" spans="1:7" s="209" customFormat="1" ht="75" x14ac:dyDescent="0.25">
      <c r="A615" s="581">
        <v>611</v>
      </c>
      <c r="B615" s="577" t="s">
        <v>441</v>
      </c>
      <c r="C615" s="577" t="s">
        <v>1005</v>
      </c>
      <c r="D615" s="669" t="s">
        <v>3779</v>
      </c>
      <c r="E615" s="577" t="s">
        <v>1006</v>
      </c>
      <c r="F615" s="576">
        <v>9</v>
      </c>
      <c r="G615" s="577" t="s">
        <v>1007</v>
      </c>
    </row>
    <row r="616" spans="1:7" s="209" customFormat="1" ht="37.5" x14ac:dyDescent="0.25">
      <c r="A616" s="581">
        <v>612</v>
      </c>
      <c r="B616" s="577" t="s">
        <v>441</v>
      </c>
      <c r="C616" s="577" t="s">
        <v>1008</v>
      </c>
      <c r="D616" s="669" t="s">
        <v>1150</v>
      </c>
      <c r="E616" s="577">
        <v>89229005585</v>
      </c>
      <c r="F616" s="576">
        <v>6</v>
      </c>
      <c r="G616" s="577" t="s">
        <v>1009</v>
      </c>
    </row>
    <row r="617" spans="1:7" s="209" customFormat="1" ht="37.5" x14ac:dyDescent="0.25">
      <c r="A617" s="581">
        <v>613</v>
      </c>
      <c r="B617" s="577" t="s">
        <v>441</v>
      </c>
      <c r="C617" s="577" t="s">
        <v>4304</v>
      </c>
      <c r="D617" s="669" t="s">
        <v>1151</v>
      </c>
      <c r="E617" s="577">
        <v>89195261672</v>
      </c>
      <c r="F617" s="576">
        <v>2</v>
      </c>
      <c r="G617" s="577" t="s">
        <v>4305</v>
      </c>
    </row>
    <row r="618" spans="1:7" s="209" customFormat="1" ht="75" x14ac:dyDescent="0.25">
      <c r="A618" s="581">
        <v>614</v>
      </c>
      <c r="B618" s="577" t="s">
        <v>441</v>
      </c>
      <c r="C618" s="577" t="s">
        <v>1010</v>
      </c>
      <c r="D618" s="577" t="s">
        <v>486</v>
      </c>
      <c r="E618" s="577">
        <v>89229482002</v>
      </c>
      <c r="F618" s="576">
        <v>7</v>
      </c>
      <c r="G618" s="577" t="s">
        <v>1116</v>
      </c>
    </row>
    <row r="619" spans="1:7" s="209" customFormat="1" ht="75" x14ac:dyDescent="0.25">
      <c r="A619" s="581">
        <v>615</v>
      </c>
      <c r="B619" s="577" t="s">
        <v>441</v>
      </c>
      <c r="C619" s="577" t="s">
        <v>1011</v>
      </c>
      <c r="D619" s="577" t="s">
        <v>486</v>
      </c>
      <c r="E619" s="577">
        <v>89229670185</v>
      </c>
      <c r="F619" s="576">
        <v>9</v>
      </c>
      <c r="G619" s="577" t="s">
        <v>1116</v>
      </c>
    </row>
    <row r="620" spans="1:7" s="209" customFormat="1" ht="75" x14ac:dyDescent="0.25">
      <c r="A620" s="581">
        <v>616</v>
      </c>
      <c r="B620" s="577" t="s">
        <v>441</v>
      </c>
      <c r="C620" s="577" t="s">
        <v>1012</v>
      </c>
      <c r="D620" s="577" t="s">
        <v>486</v>
      </c>
      <c r="E620" s="577" t="s">
        <v>1970</v>
      </c>
      <c r="F620" s="576">
        <v>9</v>
      </c>
      <c r="G620" s="577" t="s">
        <v>1116</v>
      </c>
    </row>
    <row r="621" spans="1:7" s="209" customFormat="1" ht="75" x14ac:dyDescent="0.25">
      <c r="A621" s="581">
        <v>617</v>
      </c>
      <c r="B621" s="577" t="s">
        <v>441</v>
      </c>
      <c r="C621" s="577" t="s">
        <v>1013</v>
      </c>
      <c r="D621" s="577" t="s">
        <v>486</v>
      </c>
      <c r="E621" s="577">
        <v>89123741815</v>
      </c>
      <c r="F621" s="576">
        <v>9</v>
      </c>
      <c r="G621" s="577" t="s">
        <v>1116</v>
      </c>
    </row>
    <row r="622" spans="1:7" s="209" customFormat="1" ht="37.5" x14ac:dyDescent="0.25">
      <c r="A622" s="581">
        <v>618</v>
      </c>
      <c r="B622" s="577" t="s">
        <v>441</v>
      </c>
      <c r="C622" s="577" t="s">
        <v>1014</v>
      </c>
      <c r="D622" s="669" t="s">
        <v>1152</v>
      </c>
      <c r="E622" s="577" t="s">
        <v>1015</v>
      </c>
      <c r="F622" s="576">
        <v>5</v>
      </c>
      <c r="G622" s="577" t="s">
        <v>1016</v>
      </c>
    </row>
    <row r="623" spans="1:7" s="209" customFormat="1" ht="37.5" x14ac:dyDescent="0.25">
      <c r="A623" s="581">
        <v>619</v>
      </c>
      <c r="B623" s="577" t="s">
        <v>441</v>
      </c>
      <c r="C623" s="577" t="s">
        <v>1017</v>
      </c>
      <c r="D623" s="669" t="s">
        <v>1153</v>
      </c>
      <c r="E623" s="577">
        <v>89123303907</v>
      </c>
      <c r="F623" s="576">
        <v>6</v>
      </c>
      <c r="G623" s="577" t="s">
        <v>1018</v>
      </c>
    </row>
    <row r="624" spans="1:7" s="209" customFormat="1" ht="56.25" x14ac:dyDescent="0.25">
      <c r="A624" s="581">
        <v>620</v>
      </c>
      <c r="B624" s="577" t="s">
        <v>441</v>
      </c>
      <c r="C624" s="577" t="s">
        <v>1019</v>
      </c>
      <c r="D624" s="669" t="s">
        <v>1154</v>
      </c>
      <c r="E624" s="577">
        <v>89226671666</v>
      </c>
      <c r="F624" s="576">
        <v>5</v>
      </c>
      <c r="G624" s="577" t="s">
        <v>1020</v>
      </c>
    </row>
    <row r="625" spans="1:7" s="209" customFormat="1" ht="37.5" x14ac:dyDescent="0.25">
      <c r="A625" s="581">
        <v>621</v>
      </c>
      <c r="B625" s="577" t="s">
        <v>441</v>
      </c>
      <c r="C625" s="577" t="s">
        <v>1021</v>
      </c>
      <c r="D625" s="669" t="s">
        <v>1155</v>
      </c>
      <c r="E625" s="577">
        <v>89226663480</v>
      </c>
      <c r="F625" s="576">
        <v>5</v>
      </c>
      <c r="G625" s="577" t="s">
        <v>1022</v>
      </c>
    </row>
    <row r="626" spans="1:7" s="209" customFormat="1" ht="37.5" x14ac:dyDescent="0.25">
      <c r="A626" s="581">
        <v>622</v>
      </c>
      <c r="B626" s="577" t="s">
        <v>441</v>
      </c>
      <c r="C626" s="577" t="s">
        <v>1450</v>
      </c>
      <c r="D626" s="669" t="s">
        <v>1971</v>
      </c>
      <c r="E626" s="577">
        <v>89229522574</v>
      </c>
      <c r="F626" s="576">
        <v>4</v>
      </c>
      <c r="G626" s="577" t="s">
        <v>1451</v>
      </c>
    </row>
    <row r="627" spans="1:7" s="209" customFormat="1" ht="56.25" x14ac:dyDescent="0.25">
      <c r="A627" s="581">
        <v>623</v>
      </c>
      <c r="B627" s="577" t="s">
        <v>441</v>
      </c>
      <c r="C627" s="577" t="s">
        <v>3757</v>
      </c>
      <c r="D627" s="669" t="s">
        <v>3758</v>
      </c>
      <c r="E627" s="577">
        <v>89823888756</v>
      </c>
      <c r="F627" s="576">
        <v>5</v>
      </c>
      <c r="G627" s="579" t="s">
        <v>4306</v>
      </c>
    </row>
    <row r="628" spans="1:7" s="209" customFormat="1" ht="75" x14ac:dyDescent="0.25">
      <c r="A628" s="581">
        <v>624</v>
      </c>
      <c r="B628" s="577" t="s">
        <v>442</v>
      </c>
      <c r="C628" s="577" t="s">
        <v>223</v>
      </c>
      <c r="D628" s="577" t="s">
        <v>224</v>
      </c>
      <c r="E628" s="577">
        <v>89128288626</v>
      </c>
      <c r="F628" s="576">
        <v>20</v>
      </c>
      <c r="G628" s="577" t="s">
        <v>1116</v>
      </c>
    </row>
    <row r="629" spans="1:7" s="209" customFormat="1" ht="93.75" x14ac:dyDescent="0.25">
      <c r="A629" s="581">
        <v>625</v>
      </c>
      <c r="B629" s="577" t="s">
        <v>442</v>
      </c>
      <c r="C629" s="577" t="s">
        <v>1023</v>
      </c>
      <c r="D629" s="577" t="s">
        <v>1972</v>
      </c>
      <c r="E629" s="577">
        <v>89128286788</v>
      </c>
      <c r="F629" s="576">
        <v>20</v>
      </c>
      <c r="G629" s="577" t="s">
        <v>1116</v>
      </c>
    </row>
    <row r="630" spans="1:7" s="209" customFormat="1" ht="93.75" x14ac:dyDescent="0.25">
      <c r="A630" s="581">
        <v>626</v>
      </c>
      <c r="B630" s="577" t="s">
        <v>442</v>
      </c>
      <c r="C630" s="577" t="s">
        <v>1024</v>
      </c>
      <c r="D630" s="577" t="s">
        <v>1973</v>
      </c>
      <c r="E630" s="577">
        <v>89128288625</v>
      </c>
      <c r="F630" s="576">
        <v>14</v>
      </c>
      <c r="G630" s="577" t="s">
        <v>1116</v>
      </c>
    </row>
    <row r="631" spans="1:7" s="209" customFormat="1" ht="75" x14ac:dyDescent="0.25">
      <c r="A631" s="581">
        <v>627</v>
      </c>
      <c r="B631" s="577" t="s">
        <v>442</v>
      </c>
      <c r="C631" s="577" t="s">
        <v>4307</v>
      </c>
      <c r="D631" s="577" t="s">
        <v>486</v>
      </c>
      <c r="E631" s="577">
        <v>89128286024</v>
      </c>
      <c r="F631" s="576">
        <v>15</v>
      </c>
      <c r="G631" s="577" t="s">
        <v>1116</v>
      </c>
    </row>
    <row r="632" spans="1:7" s="209" customFormat="1" ht="75" x14ac:dyDescent="0.25">
      <c r="A632" s="581">
        <v>628</v>
      </c>
      <c r="B632" s="577" t="s">
        <v>442</v>
      </c>
      <c r="C632" s="577" t="s">
        <v>1025</v>
      </c>
      <c r="D632" s="577" t="s">
        <v>486</v>
      </c>
      <c r="E632" s="577">
        <v>89229470088</v>
      </c>
      <c r="F632" s="576">
        <v>32</v>
      </c>
      <c r="G632" s="577" t="s">
        <v>1116</v>
      </c>
    </row>
    <row r="633" spans="1:7" s="209" customFormat="1" ht="75" x14ac:dyDescent="0.25">
      <c r="A633" s="581">
        <v>629</v>
      </c>
      <c r="B633" s="577" t="s">
        <v>442</v>
      </c>
      <c r="C633" s="577" t="s">
        <v>1026</v>
      </c>
      <c r="D633" s="577" t="s">
        <v>486</v>
      </c>
      <c r="E633" s="577">
        <v>89128284989</v>
      </c>
      <c r="F633" s="576">
        <v>23</v>
      </c>
      <c r="G633" s="577" t="s">
        <v>1116</v>
      </c>
    </row>
    <row r="634" spans="1:7" s="209" customFormat="1" ht="75" x14ac:dyDescent="0.25">
      <c r="A634" s="581">
        <v>630</v>
      </c>
      <c r="B634" s="577" t="s">
        <v>442</v>
      </c>
      <c r="C634" s="577" t="s">
        <v>1027</v>
      </c>
      <c r="D634" s="577" t="s">
        <v>486</v>
      </c>
      <c r="E634" s="577">
        <v>89128285011</v>
      </c>
      <c r="F634" s="576">
        <v>19</v>
      </c>
      <c r="G634" s="577" t="s">
        <v>1116</v>
      </c>
    </row>
    <row r="635" spans="1:7" s="209" customFormat="1" ht="75" x14ac:dyDescent="0.25">
      <c r="A635" s="581">
        <v>631</v>
      </c>
      <c r="B635" s="577" t="s">
        <v>442</v>
      </c>
      <c r="C635" s="577" t="s">
        <v>1028</v>
      </c>
      <c r="D635" s="577" t="s">
        <v>486</v>
      </c>
      <c r="E635" s="577">
        <v>89128286398</v>
      </c>
      <c r="F635" s="576">
        <v>14</v>
      </c>
      <c r="G635" s="577" t="s">
        <v>1116</v>
      </c>
    </row>
    <row r="636" spans="1:7" s="209" customFormat="1" ht="75" x14ac:dyDescent="0.25">
      <c r="A636" s="581">
        <v>632</v>
      </c>
      <c r="B636" s="577" t="s">
        <v>442</v>
      </c>
      <c r="C636" s="577" t="s">
        <v>1029</v>
      </c>
      <c r="D636" s="577" t="s">
        <v>486</v>
      </c>
      <c r="E636" s="577">
        <v>89229430153</v>
      </c>
      <c r="F636" s="576">
        <v>14</v>
      </c>
      <c r="G636" s="577" t="s">
        <v>1116</v>
      </c>
    </row>
    <row r="637" spans="1:7" s="209" customFormat="1" ht="75" x14ac:dyDescent="0.25">
      <c r="A637" s="581">
        <v>633</v>
      </c>
      <c r="B637" s="577" t="s">
        <v>442</v>
      </c>
      <c r="C637" s="577" t="s">
        <v>1030</v>
      </c>
      <c r="D637" s="577" t="s">
        <v>486</v>
      </c>
      <c r="E637" s="577">
        <v>89128285374</v>
      </c>
      <c r="F637" s="576">
        <v>12</v>
      </c>
      <c r="G637" s="577" t="s">
        <v>1116</v>
      </c>
    </row>
    <row r="638" spans="1:7" s="209" customFormat="1" ht="75" x14ac:dyDescent="0.25">
      <c r="A638" s="581">
        <v>634</v>
      </c>
      <c r="B638" s="577" t="s">
        <v>442</v>
      </c>
      <c r="C638" s="577" t="s">
        <v>1031</v>
      </c>
      <c r="D638" s="577" t="s">
        <v>486</v>
      </c>
      <c r="E638" s="577">
        <v>89128285717</v>
      </c>
      <c r="F638" s="576">
        <v>12</v>
      </c>
      <c r="G638" s="577" t="s">
        <v>1116</v>
      </c>
    </row>
    <row r="639" spans="1:7" s="209" customFormat="1" ht="75" x14ac:dyDescent="0.25">
      <c r="A639" s="581">
        <v>635</v>
      </c>
      <c r="B639" s="577" t="s">
        <v>442</v>
      </c>
      <c r="C639" s="577" t="s">
        <v>4308</v>
      </c>
      <c r="D639" s="577" t="s">
        <v>486</v>
      </c>
      <c r="E639" s="577">
        <v>89128252195</v>
      </c>
      <c r="F639" s="576">
        <v>12</v>
      </c>
      <c r="G639" s="577" t="s">
        <v>1116</v>
      </c>
    </row>
    <row r="640" spans="1:7" s="209" customFormat="1" ht="37.5" x14ac:dyDescent="0.25">
      <c r="A640" s="581">
        <v>636</v>
      </c>
      <c r="B640" s="577" t="s">
        <v>442</v>
      </c>
      <c r="C640" s="577" t="s">
        <v>1032</v>
      </c>
      <c r="D640" s="670" t="s">
        <v>3759</v>
      </c>
      <c r="E640" s="577">
        <v>89127179982</v>
      </c>
      <c r="F640" s="576">
        <v>3</v>
      </c>
      <c r="G640" s="577" t="s">
        <v>1033</v>
      </c>
    </row>
    <row r="641" spans="1:7" s="209" customFormat="1" ht="75" x14ac:dyDescent="0.25">
      <c r="A641" s="581">
        <v>637</v>
      </c>
      <c r="B641" s="577" t="s">
        <v>442</v>
      </c>
      <c r="C641" s="577" t="s">
        <v>1034</v>
      </c>
      <c r="D641" s="670" t="s">
        <v>3760</v>
      </c>
      <c r="E641" s="577">
        <v>89127333293</v>
      </c>
      <c r="F641" s="576">
        <v>7</v>
      </c>
      <c r="G641" s="577" t="s">
        <v>1116</v>
      </c>
    </row>
    <row r="642" spans="1:7" s="209" customFormat="1" ht="56.25" x14ac:dyDescent="0.25">
      <c r="A642" s="581">
        <v>638</v>
      </c>
      <c r="B642" s="577" t="s">
        <v>442</v>
      </c>
      <c r="C642" s="577" t="s">
        <v>1035</v>
      </c>
      <c r="D642" s="670" t="s">
        <v>1976</v>
      </c>
      <c r="E642" s="577">
        <v>89123315530</v>
      </c>
      <c r="F642" s="576">
        <v>8</v>
      </c>
      <c r="G642" s="577" t="s">
        <v>1036</v>
      </c>
    </row>
    <row r="643" spans="1:7" s="209" customFormat="1" ht="75" x14ac:dyDescent="0.25">
      <c r="A643" s="581">
        <v>639</v>
      </c>
      <c r="B643" s="577" t="s">
        <v>442</v>
      </c>
      <c r="C643" s="577" t="s">
        <v>1037</v>
      </c>
      <c r="D643" s="670" t="s">
        <v>1125</v>
      </c>
      <c r="E643" s="577">
        <v>89536944749</v>
      </c>
      <c r="F643" s="576">
        <v>14</v>
      </c>
      <c r="G643" s="577" t="s">
        <v>1116</v>
      </c>
    </row>
    <row r="644" spans="1:7" s="209" customFormat="1" ht="75" x14ac:dyDescent="0.25">
      <c r="A644" s="581">
        <v>640</v>
      </c>
      <c r="B644" s="577" t="s">
        <v>442</v>
      </c>
      <c r="C644" s="577" t="s">
        <v>4309</v>
      </c>
      <c r="D644" s="670" t="s">
        <v>1125</v>
      </c>
      <c r="E644" s="577">
        <v>89229110909</v>
      </c>
      <c r="F644" s="576">
        <v>17</v>
      </c>
      <c r="G644" s="577" t="s">
        <v>1116</v>
      </c>
    </row>
    <row r="645" spans="1:7" s="209" customFormat="1" ht="37.5" x14ac:dyDescent="0.25">
      <c r="A645" s="581">
        <v>641</v>
      </c>
      <c r="B645" s="577" t="s">
        <v>442</v>
      </c>
      <c r="C645" s="577" t="s">
        <v>4310</v>
      </c>
      <c r="D645" s="670" t="s">
        <v>1125</v>
      </c>
      <c r="E645" s="577">
        <v>89229342035</v>
      </c>
      <c r="F645" s="576">
        <v>3</v>
      </c>
      <c r="G645" s="577" t="s">
        <v>4311</v>
      </c>
    </row>
    <row r="646" spans="1:7" s="209" customFormat="1" ht="37.5" x14ac:dyDescent="0.25">
      <c r="A646" s="581">
        <v>642</v>
      </c>
      <c r="B646" s="577" t="s">
        <v>442</v>
      </c>
      <c r="C646" s="577" t="s">
        <v>4312</v>
      </c>
      <c r="D646" s="670" t="s">
        <v>4313</v>
      </c>
      <c r="E646" s="577">
        <v>89229342035</v>
      </c>
      <c r="F646" s="576">
        <v>3</v>
      </c>
      <c r="G646" s="577" t="s">
        <v>4314</v>
      </c>
    </row>
    <row r="647" spans="1:7" s="209" customFormat="1" ht="75" x14ac:dyDescent="0.25">
      <c r="A647" s="581">
        <v>643</v>
      </c>
      <c r="B647" s="577" t="s">
        <v>442</v>
      </c>
      <c r="C647" s="577" t="s">
        <v>4632</v>
      </c>
      <c r="D647" s="577" t="s">
        <v>3655</v>
      </c>
      <c r="E647" s="577">
        <v>89123650302</v>
      </c>
      <c r="F647" s="576">
        <v>11</v>
      </c>
      <c r="G647" s="577" t="s">
        <v>1116</v>
      </c>
    </row>
    <row r="648" spans="1:7" s="209" customFormat="1" ht="75" x14ac:dyDescent="0.25">
      <c r="A648" s="581">
        <v>644</v>
      </c>
      <c r="B648" s="577" t="s">
        <v>442</v>
      </c>
      <c r="C648" s="577" t="s">
        <v>4315</v>
      </c>
      <c r="D648" s="670" t="s">
        <v>1974</v>
      </c>
      <c r="E648" s="577">
        <v>89128241790</v>
      </c>
      <c r="F648" s="576">
        <v>26</v>
      </c>
      <c r="G648" s="577" t="s">
        <v>1116</v>
      </c>
    </row>
    <row r="649" spans="1:7" s="209" customFormat="1" ht="37.5" x14ac:dyDescent="0.25">
      <c r="A649" s="581">
        <v>645</v>
      </c>
      <c r="B649" s="577" t="s">
        <v>442</v>
      </c>
      <c r="C649" s="577" t="s">
        <v>1038</v>
      </c>
      <c r="D649" s="577" t="s">
        <v>1975</v>
      </c>
      <c r="E649" s="577">
        <v>89229600747</v>
      </c>
      <c r="F649" s="576">
        <v>5</v>
      </c>
      <c r="G649" s="577" t="s">
        <v>1039</v>
      </c>
    </row>
    <row r="650" spans="1:7" s="209" customFormat="1" ht="56.25" x14ac:dyDescent="0.25">
      <c r="A650" s="581">
        <v>646</v>
      </c>
      <c r="B650" s="577" t="s">
        <v>442</v>
      </c>
      <c r="C650" s="577" t="s">
        <v>3762</v>
      </c>
      <c r="D650" s="670" t="s">
        <v>5110</v>
      </c>
      <c r="E650" s="577">
        <v>89229393439</v>
      </c>
      <c r="F650" s="576">
        <v>4</v>
      </c>
      <c r="G650" s="577" t="s">
        <v>3763</v>
      </c>
    </row>
    <row r="651" spans="1:7" s="209" customFormat="1" ht="75" x14ac:dyDescent="0.25">
      <c r="A651" s="581">
        <v>647</v>
      </c>
      <c r="B651" s="577" t="s">
        <v>442</v>
      </c>
      <c r="C651" s="577" t="s">
        <v>1040</v>
      </c>
      <c r="D651" s="670" t="s">
        <v>3803</v>
      </c>
      <c r="E651" s="577">
        <v>89127183847</v>
      </c>
      <c r="F651" s="576">
        <v>28</v>
      </c>
      <c r="G651" s="577" t="s">
        <v>1116</v>
      </c>
    </row>
    <row r="652" spans="1:7" s="209" customFormat="1" ht="75" x14ac:dyDescent="0.25">
      <c r="A652" s="581">
        <v>648</v>
      </c>
      <c r="B652" s="577" t="s">
        <v>442</v>
      </c>
      <c r="C652" s="577" t="s">
        <v>4316</v>
      </c>
      <c r="D652" s="670" t="s">
        <v>4767</v>
      </c>
      <c r="E652" s="577">
        <v>89195066140</v>
      </c>
      <c r="F652" s="576">
        <v>14</v>
      </c>
      <c r="G652" s="577" t="s">
        <v>1116</v>
      </c>
    </row>
    <row r="653" spans="1:7" s="209" customFormat="1" ht="56.25" x14ac:dyDescent="0.25">
      <c r="A653" s="581">
        <v>649</v>
      </c>
      <c r="B653" s="577" t="s">
        <v>442</v>
      </c>
      <c r="C653" s="577" t="s">
        <v>5111</v>
      </c>
      <c r="D653" s="670" t="s">
        <v>1041</v>
      </c>
      <c r="E653" s="577">
        <v>89536944466</v>
      </c>
      <c r="F653" s="576">
        <v>2</v>
      </c>
      <c r="G653" s="577" t="s">
        <v>5112</v>
      </c>
    </row>
    <row r="654" spans="1:7" s="209" customFormat="1" ht="56.25" x14ac:dyDescent="0.25">
      <c r="A654" s="581">
        <v>650</v>
      </c>
      <c r="B654" s="577" t="s">
        <v>442</v>
      </c>
      <c r="C654" s="577" t="s">
        <v>1042</v>
      </c>
      <c r="D654" s="670" t="s">
        <v>3761</v>
      </c>
      <c r="E654" s="577">
        <v>89091430999</v>
      </c>
      <c r="F654" s="576">
        <v>6</v>
      </c>
      <c r="G654" s="577" t="s">
        <v>1043</v>
      </c>
    </row>
    <row r="655" spans="1:7" s="209" customFormat="1" ht="43.5" customHeight="1" x14ac:dyDescent="0.25">
      <c r="A655" s="581">
        <v>651</v>
      </c>
      <c r="B655" s="577" t="s">
        <v>442</v>
      </c>
      <c r="C655" s="394" t="s">
        <v>1044</v>
      </c>
      <c r="D655" s="671" t="s">
        <v>1977</v>
      </c>
      <c r="E655" s="394">
        <v>89229260459</v>
      </c>
      <c r="F655" s="428">
        <v>6</v>
      </c>
      <c r="G655" s="394" t="s">
        <v>1045</v>
      </c>
    </row>
    <row r="656" spans="1:7" s="209" customFormat="1" ht="37.5" x14ac:dyDescent="0.25">
      <c r="A656" s="581">
        <v>652</v>
      </c>
      <c r="B656" s="577" t="s">
        <v>442</v>
      </c>
      <c r="C656" s="394" t="s">
        <v>1046</v>
      </c>
      <c r="D656" s="671" t="s">
        <v>1414</v>
      </c>
      <c r="E656" s="394">
        <v>89123341508</v>
      </c>
      <c r="F656" s="428">
        <v>7</v>
      </c>
      <c r="G656" s="394" t="s">
        <v>1047</v>
      </c>
    </row>
    <row r="657" spans="1:7" s="209" customFormat="1" ht="75" x14ac:dyDescent="0.25">
      <c r="A657" s="581">
        <v>653</v>
      </c>
      <c r="B657" s="577" t="s">
        <v>442</v>
      </c>
      <c r="C657" s="394" t="s">
        <v>5113</v>
      </c>
      <c r="D657" s="671" t="s">
        <v>1048</v>
      </c>
      <c r="E657" s="394">
        <v>89123620294</v>
      </c>
      <c r="F657" s="428">
        <v>11</v>
      </c>
      <c r="G657" s="394" t="s">
        <v>1116</v>
      </c>
    </row>
    <row r="658" spans="1:7" s="209" customFormat="1" ht="56.25" x14ac:dyDescent="0.25">
      <c r="A658" s="581">
        <v>654</v>
      </c>
      <c r="B658" s="577" t="s">
        <v>442</v>
      </c>
      <c r="C658" s="394" t="s">
        <v>1049</v>
      </c>
      <c r="D658" s="671" t="s">
        <v>1978</v>
      </c>
      <c r="E658" s="394">
        <v>89127308574</v>
      </c>
      <c r="F658" s="428">
        <v>9</v>
      </c>
      <c r="G658" s="394" t="s">
        <v>1050</v>
      </c>
    </row>
    <row r="659" spans="1:7" s="209" customFormat="1" ht="37.5" x14ac:dyDescent="0.25">
      <c r="A659" s="581">
        <v>655</v>
      </c>
      <c r="B659" s="577" t="s">
        <v>442</v>
      </c>
      <c r="C659" s="394" t="s">
        <v>929</v>
      </c>
      <c r="D659" s="671" t="s">
        <v>1179</v>
      </c>
      <c r="E659" s="394">
        <v>89226645933</v>
      </c>
      <c r="F659" s="428">
        <v>2</v>
      </c>
      <c r="G659" s="394" t="s">
        <v>4252</v>
      </c>
    </row>
    <row r="660" spans="1:7" s="209" customFormat="1" ht="37.5" x14ac:dyDescent="0.25">
      <c r="A660" s="581">
        <v>656</v>
      </c>
      <c r="B660" s="577" t="s">
        <v>442</v>
      </c>
      <c r="C660" s="394" t="s">
        <v>4317</v>
      </c>
      <c r="D660" s="671" t="s">
        <v>4318</v>
      </c>
      <c r="E660" s="394">
        <v>89123652041</v>
      </c>
      <c r="F660" s="428">
        <v>4</v>
      </c>
      <c r="G660" s="394" t="s">
        <v>4319</v>
      </c>
    </row>
    <row r="661" spans="1:7" s="209" customFormat="1" ht="56.25" x14ac:dyDescent="0.25">
      <c r="A661" s="581">
        <v>657</v>
      </c>
      <c r="B661" s="577" t="s">
        <v>442</v>
      </c>
      <c r="C661" s="394" t="s">
        <v>1051</v>
      </c>
      <c r="D661" s="671" t="s">
        <v>1166</v>
      </c>
      <c r="E661" s="394">
        <v>89630006588</v>
      </c>
      <c r="F661" s="428">
        <v>6</v>
      </c>
      <c r="G661" s="394" t="s">
        <v>1052</v>
      </c>
    </row>
    <row r="662" spans="1:7" s="209" customFormat="1" ht="37.5" x14ac:dyDescent="0.25">
      <c r="A662" s="581">
        <v>658</v>
      </c>
      <c r="B662" s="600" t="s">
        <v>443</v>
      </c>
      <c r="C662" s="585" t="s">
        <v>3762</v>
      </c>
      <c r="D662" s="672" t="s">
        <v>471</v>
      </c>
      <c r="E662" s="600">
        <v>89229393439</v>
      </c>
      <c r="F662" s="601">
        <v>3</v>
      </c>
      <c r="G662" s="672" t="s">
        <v>3763</v>
      </c>
    </row>
    <row r="663" spans="1:7" s="209" customFormat="1" ht="56.25" x14ac:dyDescent="0.25">
      <c r="A663" s="581">
        <v>659</v>
      </c>
      <c r="B663" s="600" t="s">
        <v>443</v>
      </c>
      <c r="C663" s="600" t="s">
        <v>1053</v>
      </c>
      <c r="D663" s="672" t="s">
        <v>3804</v>
      </c>
      <c r="E663" s="600">
        <v>89127158012</v>
      </c>
      <c r="F663" s="601">
        <v>6</v>
      </c>
      <c r="G663" s="672" t="s">
        <v>1054</v>
      </c>
    </row>
    <row r="664" spans="1:7" s="209" customFormat="1" ht="37.5" x14ac:dyDescent="0.25">
      <c r="A664" s="581">
        <v>660</v>
      </c>
      <c r="B664" s="600" t="s">
        <v>443</v>
      </c>
      <c r="C664" s="600" t="s">
        <v>4366</v>
      </c>
      <c r="D664" s="672" t="s">
        <v>5114</v>
      </c>
      <c r="E664" s="600">
        <v>89127376406</v>
      </c>
      <c r="F664" s="601">
        <v>2</v>
      </c>
      <c r="G664" s="672" t="s">
        <v>4367</v>
      </c>
    </row>
    <row r="665" spans="1:7" s="209" customFormat="1" ht="56.25" x14ac:dyDescent="0.25">
      <c r="A665" s="581">
        <v>661</v>
      </c>
      <c r="B665" s="600" t="s">
        <v>443</v>
      </c>
      <c r="C665" s="600" t="s">
        <v>3764</v>
      </c>
      <c r="D665" s="672" t="s">
        <v>3766</v>
      </c>
      <c r="E665" s="600" t="s">
        <v>5115</v>
      </c>
      <c r="F665" s="601">
        <v>3</v>
      </c>
      <c r="G665" s="672" t="s">
        <v>3765</v>
      </c>
    </row>
    <row r="666" spans="1:7" s="209" customFormat="1" ht="56.25" x14ac:dyDescent="0.25">
      <c r="A666" s="581">
        <v>662</v>
      </c>
      <c r="B666" s="605" t="s">
        <v>443</v>
      </c>
      <c r="C666" s="605" t="s">
        <v>4368</v>
      </c>
      <c r="D666" s="673" t="s">
        <v>5114</v>
      </c>
      <c r="E666" s="605">
        <v>89127385320</v>
      </c>
      <c r="F666" s="622">
        <v>4</v>
      </c>
      <c r="G666" s="673" t="s">
        <v>5116</v>
      </c>
    </row>
    <row r="667" spans="1:7" s="209" customFormat="1" ht="37.5" x14ac:dyDescent="0.25">
      <c r="A667" s="581">
        <v>663</v>
      </c>
      <c r="B667" s="605" t="s">
        <v>443</v>
      </c>
      <c r="C667" s="605" t="s">
        <v>5117</v>
      </c>
      <c r="D667" s="673" t="s">
        <v>5118</v>
      </c>
      <c r="E667" s="605">
        <v>89229246382</v>
      </c>
      <c r="F667" s="622">
        <v>1</v>
      </c>
      <c r="G667" s="673" t="s">
        <v>5119</v>
      </c>
    </row>
    <row r="668" spans="1:7" s="209" customFormat="1" ht="37.5" x14ac:dyDescent="0.25">
      <c r="A668" s="581">
        <v>664</v>
      </c>
      <c r="B668" s="605" t="s">
        <v>443</v>
      </c>
      <c r="C668" s="605" t="s">
        <v>1817</v>
      </c>
      <c r="D668" s="673" t="s">
        <v>5120</v>
      </c>
      <c r="E668" s="605" t="s">
        <v>5121</v>
      </c>
      <c r="F668" s="622">
        <v>3</v>
      </c>
      <c r="G668" s="600" t="s">
        <v>5122</v>
      </c>
    </row>
    <row r="669" spans="1:7" s="209" customFormat="1" ht="75" x14ac:dyDescent="0.25">
      <c r="A669" s="581">
        <v>665</v>
      </c>
      <c r="B669" s="600" t="s">
        <v>443</v>
      </c>
      <c r="C669" s="600" t="s">
        <v>663</v>
      </c>
      <c r="D669" s="672" t="s">
        <v>5120</v>
      </c>
      <c r="E669" s="600">
        <v>89229691560</v>
      </c>
      <c r="F669" s="601">
        <v>10</v>
      </c>
      <c r="G669" s="672" t="s">
        <v>1116</v>
      </c>
    </row>
    <row r="670" spans="1:7" s="209" customFormat="1" ht="75" x14ac:dyDescent="0.25">
      <c r="A670" s="581">
        <v>666</v>
      </c>
      <c r="B670" s="600" t="s">
        <v>443</v>
      </c>
      <c r="C670" s="600" t="s">
        <v>225</v>
      </c>
      <c r="D670" s="600" t="s">
        <v>226</v>
      </c>
      <c r="E670" s="600" t="s">
        <v>1313</v>
      </c>
      <c r="F670" s="674">
        <v>29</v>
      </c>
      <c r="G670" s="600" t="s">
        <v>1116</v>
      </c>
    </row>
    <row r="671" spans="1:7" s="209" customFormat="1" ht="93.75" x14ac:dyDescent="0.25">
      <c r="A671" s="581">
        <v>667</v>
      </c>
      <c r="B671" s="600" t="s">
        <v>443</v>
      </c>
      <c r="C671" s="600" t="s">
        <v>1056</v>
      </c>
      <c r="D671" s="600" t="s">
        <v>3805</v>
      </c>
      <c r="E671" s="600" t="s">
        <v>1979</v>
      </c>
      <c r="F671" s="674">
        <v>19</v>
      </c>
      <c r="G671" s="600" t="s">
        <v>1116</v>
      </c>
    </row>
    <row r="672" spans="1:7" s="209" customFormat="1" ht="75" x14ac:dyDescent="0.25">
      <c r="A672" s="581">
        <v>668</v>
      </c>
      <c r="B672" s="600" t="s">
        <v>443</v>
      </c>
      <c r="C672" s="600" t="s">
        <v>1057</v>
      </c>
      <c r="D672" s="600" t="s">
        <v>486</v>
      </c>
      <c r="E672" s="600" t="s">
        <v>1980</v>
      </c>
      <c r="F672" s="674">
        <v>5</v>
      </c>
      <c r="G672" s="600" t="s">
        <v>1116</v>
      </c>
    </row>
    <row r="673" spans="1:7" s="209" customFormat="1" ht="75" x14ac:dyDescent="0.25">
      <c r="A673" s="581">
        <v>669</v>
      </c>
      <c r="B673" s="600" t="s">
        <v>443</v>
      </c>
      <c r="C673" s="600" t="s">
        <v>1058</v>
      </c>
      <c r="D673" s="600" t="s">
        <v>486</v>
      </c>
      <c r="E673" s="600" t="s">
        <v>1981</v>
      </c>
      <c r="F673" s="674">
        <v>29</v>
      </c>
      <c r="G673" s="600" t="s">
        <v>1116</v>
      </c>
    </row>
    <row r="674" spans="1:7" s="209" customFormat="1" ht="75" x14ac:dyDescent="0.25">
      <c r="A674" s="581">
        <v>670</v>
      </c>
      <c r="B674" s="600" t="s">
        <v>443</v>
      </c>
      <c r="C674" s="600" t="s">
        <v>1059</v>
      </c>
      <c r="D674" s="600" t="s">
        <v>486</v>
      </c>
      <c r="E674" s="600" t="s">
        <v>1982</v>
      </c>
      <c r="F674" s="674">
        <v>29</v>
      </c>
      <c r="G674" s="600" t="s">
        <v>1116</v>
      </c>
    </row>
    <row r="675" spans="1:7" s="209" customFormat="1" ht="75" x14ac:dyDescent="0.25">
      <c r="A675" s="581">
        <v>671</v>
      </c>
      <c r="B675" s="600" t="s">
        <v>443</v>
      </c>
      <c r="C675" s="600" t="s">
        <v>1060</v>
      </c>
      <c r="D675" s="600" t="s">
        <v>486</v>
      </c>
      <c r="E675" s="600" t="s">
        <v>1983</v>
      </c>
      <c r="F675" s="674">
        <v>34</v>
      </c>
      <c r="G675" s="600" t="s">
        <v>1116</v>
      </c>
    </row>
    <row r="676" spans="1:7" s="209" customFormat="1" ht="75" x14ac:dyDescent="0.25">
      <c r="A676" s="581">
        <v>672</v>
      </c>
      <c r="B676" s="600" t="s">
        <v>443</v>
      </c>
      <c r="C676" s="600" t="s">
        <v>5123</v>
      </c>
      <c r="D676" s="600" t="s">
        <v>3779</v>
      </c>
      <c r="E676" s="600" t="s">
        <v>5124</v>
      </c>
      <c r="F676" s="674">
        <v>1</v>
      </c>
      <c r="G676" s="600" t="s">
        <v>1116</v>
      </c>
    </row>
    <row r="677" spans="1:7" s="209" customFormat="1" ht="37.5" x14ac:dyDescent="0.25">
      <c r="A677" s="581">
        <v>673</v>
      </c>
      <c r="B677" s="600" t="s">
        <v>443</v>
      </c>
      <c r="C677" s="585" t="s">
        <v>3767</v>
      </c>
      <c r="D677" s="585" t="s">
        <v>3769</v>
      </c>
      <c r="E677" s="585">
        <v>89229580800</v>
      </c>
      <c r="F677" s="675">
        <v>2</v>
      </c>
      <c r="G677" s="585" t="s">
        <v>3768</v>
      </c>
    </row>
    <row r="678" spans="1:7" s="209" customFormat="1" ht="37.5" x14ac:dyDescent="0.25">
      <c r="A678" s="581">
        <v>674</v>
      </c>
      <c r="B678" s="600" t="s">
        <v>443</v>
      </c>
      <c r="C678" s="600" t="s">
        <v>656</v>
      </c>
      <c r="D678" s="600" t="s">
        <v>1541</v>
      </c>
      <c r="E678" s="600">
        <v>89127129985</v>
      </c>
      <c r="F678" s="674">
        <v>10</v>
      </c>
      <c r="G678" s="600" t="s">
        <v>657</v>
      </c>
    </row>
    <row r="679" spans="1:7" s="209" customFormat="1" ht="56.25" x14ac:dyDescent="0.25">
      <c r="A679" s="581">
        <v>675</v>
      </c>
      <c r="B679" s="577" t="s">
        <v>444</v>
      </c>
      <c r="C679" s="577" t="s">
        <v>1061</v>
      </c>
      <c r="D679" s="577" t="s">
        <v>1156</v>
      </c>
      <c r="E679" s="577" t="s">
        <v>1062</v>
      </c>
      <c r="F679" s="576">
        <v>19</v>
      </c>
      <c r="G679" s="577" t="s">
        <v>1063</v>
      </c>
    </row>
    <row r="680" spans="1:7" s="209" customFormat="1" ht="37.5" x14ac:dyDescent="0.25">
      <c r="A680" s="581">
        <v>676</v>
      </c>
      <c r="B680" s="577" t="s">
        <v>444</v>
      </c>
      <c r="C680" s="577" t="s">
        <v>1064</v>
      </c>
      <c r="D680" s="577" t="s">
        <v>1065</v>
      </c>
      <c r="E680" s="577" t="s">
        <v>1066</v>
      </c>
      <c r="F680" s="676">
        <v>8</v>
      </c>
      <c r="G680" s="577" t="s">
        <v>1067</v>
      </c>
    </row>
    <row r="681" spans="1:7" s="209" customFormat="1" ht="56.25" x14ac:dyDescent="0.25">
      <c r="A681" s="581">
        <v>677</v>
      </c>
      <c r="B681" s="577" t="s">
        <v>444</v>
      </c>
      <c r="C681" s="577" t="s">
        <v>1068</v>
      </c>
      <c r="D681" s="577" t="s">
        <v>1069</v>
      </c>
      <c r="E681" s="577" t="s">
        <v>2517</v>
      </c>
      <c r="F681" s="676">
        <v>8</v>
      </c>
      <c r="G681" s="577" t="s">
        <v>1070</v>
      </c>
    </row>
    <row r="682" spans="1:7" s="209" customFormat="1" ht="37.5" x14ac:dyDescent="0.25">
      <c r="A682" s="581">
        <v>678</v>
      </c>
      <c r="B682" s="577" t="s">
        <v>444</v>
      </c>
      <c r="C682" s="577" t="s">
        <v>1071</v>
      </c>
      <c r="D682" s="577" t="s">
        <v>1072</v>
      </c>
      <c r="E682" s="577" t="s">
        <v>1984</v>
      </c>
      <c r="F682" s="676">
        <v>8</v>
      </c>
      <c r="G682" s="577" t="s">
        <v>1070</v>
      </c>
    </row>
    <row r="683" spans="1:7" s="209" customFormat="1" ht="37.5" x14ac:dyDescent="0.25">
      <c r="A683" s="581">
        <v>679</v>
      </c>
      <c r="B683" s="577" t="s">
        <v>444</v>
      </c>
      <c r="C683" s="577" t="s">
        <v>3770</v>
      </c>
      <c r="D683" s="577" t="s">
        <v>3771</v>
      </c>
      <c r="E683" s="577" t="s">
        <v>1985</v>
      </c>
      <c r="F683" s="576">
        <v>10</v>
      </c>
      <c r="G683" s="577" t="s">
        <v>3772</v>
      </c>
    </row>
    <row r="684" spans="1:7" s="209" customFormat="1" ht="75" x14ac:dyDescent="0.25">
      <c r="A684" s="581">
        <v>680</v>
      </c>
      <c r="B684" s="577" t="s">
        <v>444</v>
      </c>
      <c r="C684" s="577" t="s">
        <v>1418</v>
      </c>
      <c r="D684" s="577" t="s">
        <v>1419</v>
      </c>
      <c r="E684" s="577" t="s">
        <v>1986</v>
      </c>
      <c r="F684" s="576">
        <v>17</v>
      </c>
      <c r="G684" s="577" t="s">
        <v>1116</v>
      </c>
    </row>
    <row r="685" spans="1:7" s="209" customFormat="1" ht="56.25" x14ac:dyDescent="0.25">
      <c r="A685" s="581">
        <v>681</v>
      </c>
      <c r="B685" s="577" t="s">
        <v>444</v>
      </c>
      <c r="C685" s="577" t="s">
        <v>1073</v>
      </c>
      <c r="D685" s="577" t="s">
        <v>1157</v>
      </c>
      <c r="E685" s="577" t="s">
        <v>1987</v>
      </c>
      <c r="F685" s="576">
        <v>8</v>
      </c>
      <c r="G685" s="577" t="s">
        <v>1074</v>
      </c>
    </row>
    <row r="686" spans="1:7" s="209" customFormat="1" ht="37.5" x14ac:dyDescent="0.25">
      <c r="A686" s="581">
        <v>682</v>
      </c>
      <c r="B686" s="577" t="s">
        <v>444</v>
      </c>
      <c r="C686" s="577" t="s">
        <v>1075</v>
      </c>
      <c r="D686" s="577" t="s">
        <v>1158</v>
      </c>
      <c r="E686" s="577" t="s">
        <v>1988</v>
      </c>
      <c r="F686" s="576">
        <v>8</v>
      </c>
      <c r="G686" s="577" t="s">
        <v>1076</v>
      </c>
    </row>
    <row r="687" spans="1:7" s="209" customFormat="1" ht="75" x14ac:dyDescent="0.25">
      <c r="A687" s="581">
        <v>683</v>
      </c>
      <c r="B687" s="577" t="s">
        <v>444</v>
      </c>
      <c r="C687" s="577" t="s">
        <v>1077</v>
      </c>
      <c r="D687" s="577" t="s">
        <v>486</v>
      </c>
      <c r="E687" s="577" t="s">
        <v>1078</v>
      </c>
      <c r="F687" s="576">
        <v>16</v>
      </c>
      <c r="G687" s="577" t="s">
        <v>1116</v>
      </c>
    </row>
    <row r="688" spans="1:7" s="209" customFormat="1" ht="75" x14ac:dyDescent="0.25">
      <c r="A688" s="581">
        <v>684</v>
      </c>
      <c r="B688" s="577" t="s">
        <v>444</v>
      </c>
      <c r="C688" s="577" t="s">
        <v>1079</v>
      </c>
      <c r="D688" s="577" t="s">
        <v>227</v>
      </c>
      <c r="E688" s="577">
        <v>89127110412</v>
      </c>
      <c r="F688" s="576">
        <v>9</v>
      </c>
      <c r="G688" s="577" t="s">
        <v>1116</v>
      </c>
    </row>
    <row r="689" spans="1:7" s="209" customFormat="1" ht="75" x14ac:dyDescent="0.25">
      <c r="A689" s="581">
        <v>685</v>
      </c>
      <c r="B689" s="577" t="s">
        <v>444</v>
      </c>
      <c r="C689" s="577" t="s">
        <v>1080</v>
      </c>
      <c r="D689" s="577" t="s">
        <v>486</v>
      </c>
      <c r="E689" s="577" t="s">
        <v>1990</v>
      </c>
      <c r="F689" s="576">
        <v>29</v>
      </c>
      <c r="G689" s="577" t="s">
        <v>1116</v>
      </c>
    </row>
    <row r="690" spans="1:7" s="209" customFormat="1" ht="93.75" x14ac:dyDescent="0.25">
      <c r="A690" s="581">
        <v>686</v>
      </c>
      <c r="B690" s="582" t="s">
        <v>445</v>
      </c>
      <c r="C690" s="582" t="s">
        <v>262</v>
      </c>
      <c r="D690" s="582" t="s">
        <v>1989</v>
      </c>
      <c r="E690" s="677" t="s">
        <v>2518</v>
      </c>
      <c r="F690" s="678">
        <v>16</v>
      </c>
      <c r="G690" s="582" t="s">
        <v>1124</v>
      </c>
    </row>
    <row r="691" spans="1:7" s="209" customFormat="1" ht="75" x14ac:dyDescent="0.25">
      <c r="A691" s="581">
        <v>687</v>
      </c>
      <c r="B691" s="586" t="s">
        <v>445</v>
      </c>
      <c r="C691" s="586" t="s">
        <v>4836</v>
      </c>
      <c r="D691" s="586" t="s">
        <v>4800</v>
      </c>
      <c r="E691" s="679" t="s">
        <v>5169</v>
      </c>
      <c r="F691" s="680">
        <v>3</v>
      </c>
      <c r="G691" s="582" t="s">
        <v>1116</v>
      </c>
    </row>
    <row r="692" spans="1:7" s="209" customFormat="1" ht="75" x14ac:dyDescent="0.25">
      <c r="A692" s="581">
        <v>688</v>
      </c>
      <c r="B692" s="582" t="s">
        <v>445</v>
      </c>
      <c r="C692" s="582" t="s">
        <v>1081</v>
      </c>
      <c r="D692" s="582" t="s">
        <v>486</v>
      </c>
      <c r="E692" s="677" t="s">
        <v>2519</v>
      </c>
      <c r="F692" s="678">
        <v>12</v>
      </c>
      <c r="G692" s="582" t="s">
        <v>1993</v>
      </c>
    </row>
    <row r="693" spans="1:7" s="209" customFormat="1" ht="56.25" x14ac:dyDescent="0.25">
      <c r="A693" s="581">
        <v>689</v>
      </c>
      <c r="B693" s="582" t="s">
        <v>445</v>
      </c>
      <c r="C693" s="582" t="s">
        <v>4335</v>
      </c>
      <c r="D693" s="582" t="s">
        <v>4345</v>
      </c>
      <c r="E693" s="677" t="s">
        <v>4346</v>
      </c>
      <c r="F693" s="678">
        <v>11</v>
      </c>
      <c r="G693" s="582" t="s">
        <v>4347</v>
      </c>
    </row>
    <row r="694" spans="1:7" s="209" customFormat="1" ht="75" x14ac:dyDescent="0.25">
      <c r="A694" s="581">
        <v>690</v>
      </c>
      <c r="B694" s="582" t="s">
        <v>445</v>
      </c>
      <c r="C694" s="582" t="s">
        <v>1082</v>
      </c>
      <c r="D694" s="582" t="s">
        <v>486</v>
      </c>
      <c r="E694" s="677" t="s">
        <v>1991</v>
      </c>
      <c r="F694" s="678">
        <v>27</v>
      </c>
      <c r="G694" s="582" t="s">
        <v>1117</v>
      </c>
    </row>
    <row r="695" spans="1:7" s="209" customFormat="1" ht="37.5" x14ac:dyDescent="0.25">
      <c r="A695" s="581">
        <v>691</v>
      </c>
      <c r="B695" s="582" t="s">
        <v>445</v>
      </c>
      <c r="C695" s="582" t="s">
        <v>4336</v>
      </c>
      <c r="D695" s="582" t="s">
        <v>486</v>
      </c>
      <c r="E695" s="582">
        <v>89123308958</v>
      </c>
      <c r="F695" s="596">
        <v>29</v>
      </c>
      <c r="G695" s="582" t="s">
        <v>4348</v>
      </c>
    </row>
    <row r="696" spans="1:7" s="209" customFormat="1" ht="75" x14ac:dyDescent="0.25">
      <c r="A696" s="581">
        <v>692</v>
      </c>
      <c r="B696" s="582" t="s">
        <v>445</v>
      </c>
      <c r="C696" s="582" t="s">
        <v>1083</v>
      </c>
      <c r="D696" s="582" t="s">
        <v>486</v>
      </c>
      <c r="E696" s="677" t="s">
        <v>1992</v>
      </c>
      <c r="F696" s="678">
        <v>7</v>
      </c>
      <c r="G696" s="582" t="s">
        <v>1116</v>
      </c>
    </row>
    <row r="697" spans="1:7" s="209" customFormat="1" ht="37.5" x14ac:dyDescent="0.25">
      <c r="A697" s="581">
        <v>693</v>
      </c>
      <c r="B697" s="582" t="s">
        <v>445</v>
      </c>
      <c r="C697" s="677" t="s">
        <v>4337</v>
      </c>
      <c r="D697" s="582" t="s">
        <v>4349</v>
      </c>
      <c r="E697" s="430">
        <v>89531340679</v>
      </c>
      <c r="F697" s="678">
        <v>10</v>
      </c>
      <c r="G697" s="582" t="s">
        <v>4354</v>
      </c>
    </row>
    <row r="698" spans="1:7" s="209" customFormat="1" ht="37.5" x14ac:dyDescent="0.25">
      <c r="A698" s="581">
        <v>694</v>
      </c>
      <c r="B698" s="582" t="s">
        <v>445</v>
      </c>
      <c r="C698" s="582" t="s">
        <v>4338</v>
      </c>
      <c r="D698" s="677" t="s">
        <v>4350</v>
      </c>
      <c r="E698" s="582">
        <v>89195198485</v>
      </c>
      <c r="F698" s="596">
        <v>10</v>
      </c>
      <c r="G698" s="582" t="s">
        <v>4355</v>
      </c>
    </row>
    <row r="699" spans="1:7" s="209" customFormat="1" ht="56.25" x14ac:dyDescent="0.25">
      <c r="A699" s="581">
        <v>695</v>
      </c>
      <c r="B699" s="582" t="s">
        <v>445</v>
      </c>
      <c r="C699" s="582" t="s">
        <v>1084</v>
      </c>
      <c r="D699" s="677" t="s">
        <v>4351</v>
      </c>
      <c r="E699" s="582">
        <v>89123834322</v>
      </c>
      <c r="F699" s="596">
        <v>4</v>
      </c>
      <c r="G699" s="582" t="s">
        <v>4356</v>
      </c>
    </row>
    <row r="700" spans="1:7" s="209" customFormat="1" ht="56.25" x14ac:dyDescent="0.25">
      <c r="A700" s="581">
        <v>696</v>
      </c>
      <c r="B700" s="582" t="s">
        <v>445</v>
      </c>
      <c r="C700" s="582" t="s">
        <v>4339</v>
      </c>
      <c r="D700" s="677" t="s">
        <v>4357</v>
      </c>
      <c r="E700" s="582">
        <v>89005252355</v>
      </c>
      <c r="F700" s="596">
        <v>6</v>
      </c>
      <c r="G700" s="582" t="s">
        <v>4361</v>
      </c>
    </row>
    <row r="701" spans="1:7" s="209" customFormat="1" ht="56.25" x14ac:dyDescent="0.25">
      <c r="A701" s="581">
        <v>697</v>
      </c>
      <c r="B701" s="582" t="s">
        <v>445</v>
      </c>
      <c r="C701" s="582" t="s">
        <v>4340</v>
      </c>
      <c r="D701" s="677" t="s">
        <v>4362</v>
      </c>
      <c r="E701" s="582">
        <v>89123356946</v>
      </c>
      <c r="F701" s="596">
        <v>6</v>
      </c>
      <c r="G701" s="582" t="s">
        <v>4360</v>
      </c>
    </row>
    <row r="702" spans="1:7" s="209" customFormat="1" ht="56.25" x14ac:dyDescent="0.25">
      <c r="A702" s="581">
        <v>698</v>
      </c>
      <c r="B702" s="582" t="s">
        <v>445</v>
      </c>
      <c r="C702" s="586" t="s">
        <v>4341</v>
      </c>
      <c r="D702" s="679" t="s">
        <v>4342</v>
      </c>
      <c r="E702" s="586">
        <v>89531345453</v>
      </c>
      <c r="F702" s="587">
        <v>9</v>
      </c>
      <c r="G702" s="586" t="s">
        <v>4359</v>
      </c>
    </row>
    <row r="703" spans="1:7" s="209" customFormat="1" ht="37.5" x14ac:dyDescent="0.25">
      <c r="A703" s="581">
        <v>699</v>
      </c>
      <c r="B703" s="582" t="s">
        <v>445</v>
      </c>
      <c r="C703" s="586" t="s">
        <v>882</v>
      </c>
      <c r="D703" s="679" t="s">
        <v>4352</v>
      </c>
      <c r="E703" s="586">
        <v>89536841465</v>
      </c>
      <c r="F703" s="587">
        <v>9</v>
      </c>
      <c r="G703" s="586" t="s">
        <v>4358</v>
      </c>
    </row>
    <row r="704" spans="1:7" s="209" customFormat="1" ht="61.5" customHeight="1" x14ac:dyDescent="0.25">
      <c r="A704" s="581">
        <v>700</v>
      </c>
      <c r="B704" s="582" t="s">
        <v>445</v>
      </c>
      <c r="C704" s="586" t="s">
        <v>546</v>
      </c>
      <c r="D704" s="679" t="s">
        <v>1175</v>
      </c>
      <c r="E704" s="586" t="s">
        <v>547</v>
      </c>
      <c r="F704" s="587">
        <v>5</v>
      </c>
      <c r="G704" s="586" t="s">
        <v>4252</v>
      </c>
    </row>
    <row r="705" spans="1:7" s="209" customFormat="1" ht="75" x14ac:dyDescent="0.25">
      <c r="A705" s="581">
        <v>701</v>
      </c>
      <c r="B705" s="582" t="s">
        <v>445</v>
      </c>
      <c r="C705" s="586" t="s">
        <v>4343</v>
      </c>
      <c r="D705" s="679" t="s">
        <v>4344</v>
      </c>
      <c r="E705" s="586">
        <v>89513503313</v>
      </c>
      <c r="F705" s="587">
        <v>17</v>
      </c>
      <c r="G705" s="582" t="s">
        <v>1116</v>
      </c>
    </row>
    <row r="706" spans="1:7" s="209" customFormat="1" ht="56.25" x14ac:dyDescent="0.25">
      <c r="A706" s="581">
        <v>702</v>
      </c>
      <c r="B706" s="582" t="s">
        <v>445</v>
      </c>
      <c r="C706" s="586" t="s">
        <v>5050</v>
      </c>
      <c r="D706" s="679" t="s">
        <v>4353</v>
      </c>
      <c r="E706" s="586">
        <v>89123690471</v>
      </c>
      <c r="F706" s="587">
        <v>4</v>
      </c>
      <c r="G706" s="586" t="s">
        <v>5170</v>
      </c>
    </row>
    <row r="707" spans="1:7" s="209" customFormat="1" ht="37.5" x14ac:dyDescent="0.25">
      <c r="A707" s="581">
        <v>703</v>
      </c>
      <c r="B707" s="577" t="s">
        <v>446</v>
      </c>
      <c r="C707" s="577" t="s">
        <v>1085</v>
      </c>
      <c r="D707" s="577" t="s">
        <v>3773</v>
      </c>
      <c r="E707" s="577">
        <v>89123610710</v>
      </c>
      <c r="F707" s="576">
        <v>6</v>
      </c>
      <c r="G707" s="577" t="s">
        <v>1086</v>
      </c>
    </row>
    <row r="708" spans="1:7" s="209" customFormat="1" ht="37.5" x14ac:dyDescent="0.25">
      <c r="A708" s="581">
        <v>704</v>
      </c>
      <c r="B708" s="577" t="s">
        <v>446</v>
      </c>
      <c r="C708" s="577" t="s">
        <v>1087</v>
      </c>
      <c r="D708" s="577" t="s">
        <v>3774</v>
      </c>
      <c r="E708" s="577">
        <v>89123610940</v>
      </c>
      <c r="F708" s="576">
        <v>3</v>
      </c>
      <c r="G708" s="577" t="s">
        <v>1462</v>
      </c>
    </row>
    <row r="709" spans="1:7" s="209" customFormat="1" ht="37.5" x14ac:dyDescent="0.25">
      <c r="A709" s="581">
        <v>705</v>
      </c>
      <c r="B709" s="577" t="s">
        <v>446</v>
      </c>
      <c r="C709" s="577" t="s">
        <v>1088</v>
      </c>
      <c r="D709" s="681" t="s">
        <v>1994</v>
      </c>
      <c r="E709" s="577">
        <v>89195289419</v>
      </c>
      <c r="F709" s="576">
        <v>3</v>
      </c>
      <c r="G709" s="577" t="s">
        <v>1463</v>
      </c>
    </row>
    <row r="710" spans="1:7" s="209" customFormat="1" ht="37.5" x14ac:dyDescent="0.25">
      <c r="A710" s="581">
        <v>706</v>
      </c>
      <c r="B710" s="577" t="s">
        <v>446</v>
      </c>
      <c r="C710" s="577" t="s">
        <v>1089</v>
      </c>
      <c r="D710" s="577" t="s">
        <v>3775</v>
      </c>
      <c r="E710" s="577" t="s">
        <v>1090</v>
      </c>
      <c r="F710" s="576">
        <v>4</v>
      </c>
      <c r="G710" s="577" t="s">
        <v>1238</v>
      </c>
    </row>
    <row r="711" spans="1:7" s="209" customFormat="1" ht="37.5" x14ac:dyDescent="0.25">
      <c r="A711" s="581">
        <v>707</v>
      </c>
      <c r="B711" s="577" t="s">
        <v>446</v>
      </c>
      <c r="C711" s="577" t="s">
        <v>1091</v>
      </c>
      <c r="D711" s="681" t="s">
        <v>1995</v>
      </c>
      <c r="E711" s="577">
        <v>89123657383</v>
      </c>
      <c r="F711" s="576">
        <v>4</v>
      </c>
      <c r="G711" s="577" t="s">
        <v>1237</v>
      </c>
    </row>
    <row r="712" spans="1:7" s="209" customFormat="1" ht="37.5" x14ac:dyDescent="0.25">
      <c r="A712" s="581">
        <v>708</v>
      </c>
      <c r="B712" s="577" t="s">
        <v>446</v>
      </c>
      <c r="C712" s="577" t="s">
        <v>1092</v>
      </c>
      <c r="D712" s="681" t="s">
        <v>631</v>
      </c>
      <c r="E712" s="577">
        <v>89123717365</v>
      </c>
      <c r="F712" s="576">
        <v>3</v>
      </c>
      <c r="G712" s="577" t="s">
        <v>1464</v>
      </c>
    </row>
    <row r="713" spans="1:7" s="209" customFormat="1" ht="37.5" x14ac:dyDescent="0.25">
      <c r="A713" s="581">
        <v>709</v>
      </c>
      <c r="B713" s="577" t="s">
        <v>446</v>
      </c>
      <c r="C713" s="577" t="s">
        <v>1093</v>
      </c>
      <c r="D713" s="681" t="s">
        <v>1159</v>
      </c>
      <c r="E713" s="577">
        <v>89877047744</v>
      </c>
      <c r="F713" s="576">
        <v>4</v>
      </c>
      <c r="G713" s="577" t="s">
        <v>1236</v>
      </c>
    </row>
    <row r="714" spans="1:7" s="209" customFormat="1" ht="37.5" x14ac:dyDescent="0.25">
      <c r="A714" s="581">
        <v>710</v>
      </c>
      <c r="B714" s="577" t="s">
        <v>446</v>
      </c>
      <c r="C714" s="577" t="s">
        <v>1094</v>
      </c>
      <c r="D714" s="681" t="s">
        <v>1160</v>
      </c>
      <c r="E714" s="577">
        <v>89127129814</v>
      </c>
      <c r="F714" s="576">
        <v>6</v>
      </c>
      <c r="G714" s="577" t="s">
        <v>1465</v>
      </c>
    </row>
    <row r="715" spans="1:7" s="209" customFormat="1" ht="56.25" x14ac:dyDescent="0.25">
      <c r="A715" s="581">
        <v>711</v>
      </c>
      <c r="B715" s="577" t="s">
        <v>446</v>
      </c>
      <c r="C715" s="577" t="s">
        <v>1095</v>
      </c>
      <c r="D715" s="681" t="s">
        <v>1161</v>
      </c>
      <c r="E715" s="577">
        <v>89195032908</v>
      </c>
      <c r="F715" s="576">
        <v>4</v>
      </c>
      <c r="G715" s="577" t="s">
        <v>1235</v>
      </c>
    </row>
    <row r="716" spans="1:7" s="209" customFormat="1" ht="56.25" x14ac:dyDescent="0.25">
      <c r="A716" s="581">
        <v>712</v>
      </c>
      <c r="B716" s="577" t="s">
        <v>446</v>
      </c>
      <c r="C716" s="577" t="s">
        <v>1096</v>
      </c>
      <c r="D716" s="681" t="s">
        <v>1162</v>
      </c>
      <c r="E716" s="577">
        <v>89091359967</v>
      </c>
      <c r="F716" s="576">
        <v>6</v>
      </c>
      <c r="G716" s="577" t="s">
        <v>1097</v>
      </c>
    </row>
    <row r="717" spans="1:7" s="209" customFormat="1" ht="37.5" x14ac:dyDescent="0.25">
      <c r="A717" s="581">
        <v>713</v>
      </c>
      <c r="B717" s="577" t="s">
        <v>446</v>
      </c>
      <c r="C717" s="577" t="s">
        <v>1098</v>
      </c>
      <c r="D717" s="681" t="s">
        <v>1185</v>
      </c>
      <c r="E717" s="577">
        <v>89655983310</v>
      </c>
      <c r="F717" s="576">
        <v>5</v>
      </c>
      <c r="G717" s="577" t="s">
        <v>1466</v>
      </c>
    </row>
    <row r="718" spans="1:7" s="209" customFormat="1" ht="56.25" x14ac:dyDescent="0.25">
      <c r="A718" s="581">
        <v>714</v>
      </c>
      <c r="B718" s="577" t="s">
        <v>446</v>
      </c>
      <c r="C718" s="577" t="s">
        <v>1099</v>
      </c>
      <c r="D718" s="681" t="s">
        <v>5125</v>
      </c>
      <c r="E718" s="577">
        <v>89128254037</v>
      </c>
      <c r="F718" s="576">
        <v>4</v>
      </c>
      <c r="G718" s="577" t="s">
        <v>1100</v>
      </c>
    </row>
    <row r="719" spans="1:7" s="209" customFormat="1" ht="37.5" x14ac:dyDescent="0.25">
      <c r="A719" s="581">
        <v>715</v>
      </c>
      <c r="B719" s="577" t="s">
        <v>446</v>
      </c>
      <c r="C719" s="577" t="s">
        <v>1101</v>
      </c>
      <c r="D719" s="681" t="s">
        <v>1163</v>
      </c>
      <c r="E719" s="577">
        <v>89123366355</v>
      </c>
      <c r="F719" s="576">
        <v>6</v>
      </c>
      <c r="G719" s="577" t="s">
        <v>4788</v>
      </c>
    </row>
    <row r="720" spans="1:7" s="209" customFormat="1" ht="37.5" x14ac:dyDescent="0.25">
      <c r="A720" s="581">
        <v>716</v>
      </c>
      <c r="B720" s="577" t="s">
        <v>446</v>
      </c>
      <c r="C720" s="577" t="s">
        <v>1103</v>
      </c>
      <c r="D720" s="681" t="s">
        <v>1164</v>
      </c>
      <c r="E720" s="577">
        <v>89828112826</v>
      </c>
      <c r="F720" s="576">
        <v>4</v>
      </c>
      <c r="G720" s="577" t="s">
        <v>1102</v>
      </c>
    </row>
    <row r="721" spans="1:7" s="209" customFormat="1" ht="37.5" x14ac:dyDescent="0.25">
      <c r="A721" s="581">
        <v>717</v>
      </c>
      <c r="B721" s="577" t="s">
        <v>446</v>
      </c>
      <c r="C721" s="577" t="s">
        <v>1103</v>
      </c>
      <c r="D721" s="681" t="s">
        <v>1165</v>
      </c>
      <c r="E721" s="577">
        <v>89123350435</v>
      </c>
      <c r="F721" s="576">
        <v>4</v>
      </c>
      <c r="G721" s="577" t="s">
        <v>1104</v>
      </c>
    </row>
    <row r="722" spans="1:7" s="209" customFormat="1" ht="37.5" x14ac:dyDescent="0.25">
      <c r="A722" s="581">
        <v>718</v>
      </c>
      <c r="B722" s="577" t="s">
        <v>446</v>
      </c>
      <c r="C722" s="577" t="s">
        <v>1467</v>
      </c>
      <c r="D722" s="577" t="s">
        <v>3806</v>
      </c>
      <c r="E722" s="577">
        <v>89195083757</v>
      </c>
      <c r="F722" s="576">
        <v>3</v>
      </c>
      <c r="G722" s="577" t="s">
        <v>1468</v>
      </c>
    </row>
    <row r="723" spans="1:7" s="209" customFormat="1" ht="56.25" x14ac:dyDescent="0.25">
      <c r="A723" s="581">
        <v>719</v>
      </c>
      <c r="B723" s="577" t="s">
        <v>446</v>
      </c>
      <c r="C723" s="577" t="s">
        <v>1105</v>
      </c>
      <c r="D723" s="681" t="s">
        <v>927</v>
      </c>
      <c r="E723" s="577">
        <v>89123610714</v>
      </c>
      <c r="F723" s="576">
        <v>3</v>
      </c>
      <c r="G723" s="577" t="s">
        <v>1469</v>
      </c>
    </row>
    <row r="724" spans="1:7" s="209" customFormat="1" ht="37.5" x14ac:dyDescent="0.25">
      <c r="A724" s="581">
        <v>720</v>
      </c>
      <c r="B724" s="577" t="s">
        <v>446</v>
      </c>
      <c r="C724" s="577" t="s">
        <v>1106</v>
      </c>
      <c r="D724" s="681" t="s">
        <v>1470</v>
      </c>
      <c r="E724" s="577">
        <v>89127112483</v>
      </c>
      <c r="F724" s="576">
        <v>6</v>
      </c>
      <c r="G724" s="577" t="s">
        <v>1107</v>
      </c>
    </row>
    <row r="725" spans="1:7" s="209" customFormat="1" ht="37.5" x14ac:dyDescent="0.25">
      <c r="A725" s="581">
        <v>721</v>
      </c>
      <c r="B725" s="577" t="s">
        <v>446</v>
      </c>
      <c r="C725" s="577" t="s">
        <v>1471</v>
      </c>
      <c r="D725" s="577" t="s">
        <v>1996</v>
      </c>
      <c r="E725" s="577">
        <v>89127268633</v>
      </c>
      <c r="F725" s="576">
        <v>3</v>
      </c>
      <c r="G725" s="577" t="s">
        <v>1472</v>
      </c>
    </row>
    <row r="726" spans="1:7" s="209" customFormat="1" ht="75" x14ac:dyDescent="0.25">
      <c r="A726" s="581">
        <v>722</v>
      </c>
      <c r="B726" s="577" t="s">
        <v>446</v>
      </c>
      <c r="C726" s="577" t="s">
        <v>1191</v>
      </c>
      <c r="D726" s="577" t="s">
        <v>228</v>
      </c>
      <c r="E726" s="577" t="s">
        <v>4187</v>
      </c>
      <c r="F726" s="576">
        <v>5</v>
      </c>
      <c r="G726" s="577" t="s">
        <v>1116</v>
      </c>
    </row>
    <row r="727" spans="1:7" s="209" customFormat="1" ht="75" x14ac:dyDescent="0.25">
      <c r="A727" s="581">
        <v>723</v>
      </c>
      <c r="B727" s="577" t="s">
        <v>446</v>
      </c>
      <c r="C727" s="577" t="s">
        <v>1108</v>
      </c>
      <c r="D727" s="577" t="s">
        <v>1997</v>
      </c>
      <c r="E727" s="577">
        <v>89128286760</v>
      </c>
      <c r="F727" s="576">
        <v>12</v>
      </c>
      <c r="G727" s="577" t="s">
        <v>1116</v>
      </c>
    </row>
    <row r="728" spans="1:7" s="209" customFormat="1" ht="75" x14ac:dyDescent="0.25">
      <c r="A728" s="581">
        <v>724</v>
      </c>
      <c r="B728" s="577" t="s">
        <v>446</v>
      </c>
      <c r="C728" s="577" t="s">
        <v>1109</v>
      </c>
      <c r="D728" s="577" t="s">
        <v>1997</v>
      </c>
      <c r="E728" s="577">
        <v>89823802869</v>
      </c>
      <c r="F728" s="576">
        <v>10</v>
      </c>
      <c r="G728" s="577" t="s">
        <v>1116</v>
      </c>
    </row>
    <row r="729" spans="1:7" s="209" customFormat="1" ht="75" x14ac:dyDescent="0.25">
      <c r="A729" s="581">
        <v>725</v>
      </c>
      <c r="B729" s="577" t="s">
        <v>446</v>
      </c>
      <c r="C729" s="577" t="s">
        <v>1110</v>
      </c>
      <c r="D729" s="577" t="s">
        <v>486</v>
      </c>
      <c r="E729" s="577">
        <v>89634312041</v>
      </c>
      <c r="F729" s="576">
        <v>20</v>
      </c>
      <c r="G729" s="577" t="s">
        <v>1116</v>
      </c>
    </row>
    <row r="730" spans="1:7" s="209" customFormat="1" ht="75" x14ac:dyDescent="0.25">
      <c r="A730" s="581">
        <v>726</v>
      </c>
      <c r="B730" s="577" t="s">
        <v>446</v>
      </c>
      <c r="C730" s="577" t="s">
        <v>1111</v>
      </c>
      <c r="D730" s="577" t="s">
        <v>486</v>
      </c>
      <c r="E730" s="577">
        <v>89128285694</v>
      </c>
      <c r="F730" s="576">
        <v>20</v>
      </c>
      <c r="G730" s="577" t="s">
        <v>1116</v>
      </c>
    </row>
    <row r="731" spans="1:7" s="209" customFormat="1" ht="75" x14ac:dyDescent="0.25">
      <c r="A731" s="581">
        <v>727</v>
      </c>
      <c r="B731" s="577" t="s">
        <v>446</v>
      </c>
      <c r="C731" s="577" t="s">
        <v>1112</v>
      </c>
      <c r="D731" s="577" t="s">
        <v>486</v>
      </c>
      <c r="E731" s="577">
        <v>89170703614</v>
      </c>
      <c r="F731" s="576">
        <v>5</v>
      </c>
      <c r="G731" s="577" t="s">
        <v>1116</v>
      </c>
    </row>
    <row r="732" spans="1:7" s="209" customFormat="1" ht="75" x14ac:dyDescent="0.25">
      <c r="A732" s="581">
        <v>728</v>
      </c>
      <c r="B732" s="577" t="s">
        <v>446</v>
      </c>
      <c r="C732" s="577" t="s">
        <v>1113</v>
      </c>
      <c r="D732" s="577" t="s">
        <v>486</v>
      </c>
      <c r="E732" s="577">
        <v>89128285658</v>
      </c>
      <c r="F732" s="576">
        <v>20</v>
      </c>
      <c r="G732" s="577" t="s">
        <v>1116</v>
      </c>
    </row>
    <row r="733" spans="1:7" s="209" customFormat="1" ht="75" x14ac:dyDescent="0.25">
      <c r="A733" s="581">
        <v>729</v>
      </c>
      <c r="B733" s="577" t="s">
        <v>446</v>
      </c>
      <c r="C733" s="577" t="s">
        <v>1114</v>
      </c>
      <c r="D733" s="577" t="s">
        <v>486</v>
      </c>
      <c r="E733" s="577">
        <v>89128285654</v>
      </c>
      <c r="F733" s="576">
        <v>20</v>
      </c>
      <c r="G733" s="577" t="s">
        <v>1116</v>
      </c>
    </row>
    <row r="734" spans="1:7" s="209" customFormat="1" ht="75" x14ac:dyDescent="0.25">
      <c r="A734" s="581">
        <v>730</v>
      </c>
      <c r="B734" s="577" t="s">
        <v>446</v>
      </c>
      <c r="C734" s="577" t="s">
        <v>1115</v>
      </c>
      <c r="D734" s="577" t="s">
        <v>486</v>
      </c>
      <c r="E734" s="577">
        <v>89127113451</v>
      </c>
      <c r="F734" s="576">
        <v>20</v>
      </c>
      <c r="G734" s="577" t="s">
        <v>1116</v>
      </c>
    </row>
    <row r="735" spans="1:7" s="209" customFormat="1" ht="75" x14ac:dyDescent="0.25">
      <c r="A735" s="581">
        <v>731</v>
      </c>
      <c r="B735" s="625" t="s">
        <v>446</v>
      </c>
      <c r="C735" s="625" t="s">
        <v>1473</v>
      </c>
      <c r="D735" s="625" t="s">
        <v>486</v>
      </c>
      <c r="E735" s="625">
        <v>89123637345</v>
      </c>
      <c r="F735" s="626">
        <v>20</v>
      </c>
      <c r="G735" s="577" t="s">
        <v>1116</v>
      </c>
    </row>
    <row r="736" spans="1:7" s="209" customFormat="1" ht="75" x14ac:dyDescent="0.25">
      <c r="A736" s="581">
        <v>732</v>
      </c>
      <c r="B736" s="625" t="s">
        <v>446</v>
      </c>
      <c r="C736" s="625" t="s">
        <v>5126</v>
      </c>
      <c r="D736" s="625" t="s">
        <v>486</v>
      </c>
      <c r="E736" s="625">
        <v>89634317389</v>
      </c>
      <c r="F736" s="626">
        <v>5</v>
      </c>
      <c r="G736" s="577" t="s">
        <v>1116</v>
      </c>
    </row>
    <row r="737" spans="1:7" s="682" customFormat="1" ht="75" x14ac:dyDescent="0.25">
      <c r="A737" s="581">
        <v>733</v>
      </c>
      <c r="B737" s="577" t="s">
        <v>2014</v>
      </c>
      <c r="C737" s="577" t="s">
        <v>1196</v>
      </c>
      <c r="D737" s="577" t="s">
        <v>1998</v>
      </c>
      <c r="E737" s="577" t="s">
        <v>4768</v>
      </c>
      <c r="F737" s="576">
        <v>8</v>
      </c>
      <c r="G737" s="577" t="s">
        <v>1116</v>
      </c>
    </row>
    <row r="738" spans="1:7" s="682" customFormat="1" ht="112.5" x14ac:dyDescent="0.25">
      <c r="A738" s="581">
        <v>734</v>
      </c>
      <c r="B738" s="577" t="s">
        <v>2014</v>
      </c>
      <c r="C738" s="577" t="s">
        <v>230</v>
      </c>
      <c r="D738" s="577" t="s">
        <v>4769</v>
      </c>
      <c r="E738" s="577" t="s">
        <v>4770</v>
      </c>
      <c r="F738" s="576">
        <v>5</v>
      </c>
      <c r="G738" s="577" t="s">
        <v>4776</v>
      </c>
    </row>
    <row r="739" spans="1:7" s="682" customFormat="1" ht="75" x14ac:dyDescent="0.25">
      <c r="A739" s="581">
        <v>735</v>
      </c>
      <c r="B739" s="577" t="s">
        <v>2014</v>
      </c>
      <c r="C739" s="577" t="s">
        <v>5127</v>
      </c>
      <c r="D739" s="577" t="s">
        <v>5349</v>
      </c>
      <c r="E739" s="577" t="s">
        <v>5128</v>
      </c>
      <c r="F739" s="576">
        <v>3</v>
      </c>
      <c r="G739" s="577" t="s">
        <v>1116</v>
      </c>
    </row>
    <row r="740" spans="1:7" s="682" customFormat="1" ht="75" x14ac:dyDescent="0.25">
      <c r="A740" s="581">
        <v>736</v>
      </c>
      <c r="B740" s="577" t="s">
        <v>2014</v>
      </c>
      <c r="C740" s="577" t="s">
        <v>1193</v>
      </c>
      <c r="D740" s="577" t="s">
        <v>1223</v>
      </c>
      <c r="E740" s="577" t="s">
        <v>2521</v>
      </c>
      <c r="F740" s="576">
        <v>7</v>
      </c>
      <c r="G740" s="577" t="s">
        <v>1116</v>
      </c>
    </row>
    <row r="741" spans="1:7" s="682" customFormat="1" ht="75" x14ac:dyDescent="0.25">
      <c r="A741" s="581">
        <v>737</v>
      </c>
      <c r="B741" s="577" t="s">
        <v>2014</v>
      </c>
      <c r="C741" s="577" t="s">
        <v>3776</v>
      </c>
      <c r="D741" s="577" t="s">
        <v>1224</v>
      </c>
      <c r="E741" s="577" t="s">
        <v>2522</v>
      </c>
      <c r="F741" s="576">
        <v>5</v>
      </c>
      <c r="G741" s="577" t="s">
        <v>3777</v>
      </c>
    </row>
    <row r="742" spans="1:7" s="682" customFormat="1" ht="56.25" x14ac:dyDescent="0.25">
      <c r="A742" s="581">
        <v>738</v>
      </c>
      <c r="B742" s="577" t="s">
        <v>2014</v>
      </c>
      <c r="C742" s="577" t="s">
        <v>1194</v>
      </c>
      <c r="D742" s="577" t="s">
        <v>1225</v>
      </c>
      <c r="E742" s="577" t="s">
        <v>2523</v>
      </c>
      <c r="F742" s="576">
        <v>7</v>
      </c>
      <c r="G742" s="577" t="s">
        <v>1213</v>
      </c>
    </row>
    <row r="743" spans="1:7" s="682" customFormat="1" ht="75" x14ac:dyDescent="0.25">
      <c r="A743" s="581">
        <v>739</v>
      </c>
      <c r="B743" s="577" t="s">
        <v>2014</v>
      </c>
      <c r="C743" s="577" t="s">
        <v>1195</v>
      </c>
      <c r="D743" s="577" t="s">
        <v>1226</v>
      </c>
      <c r="E743" s="577" t="s">
        <v>2524</v>
      </c>
      <c r="F743" s="576">
        <v>5</v>
      </c>
      <c r="G743" s="577" t="s">
        <v>1116</v>
      </c>
    </row>
    <row r="744" spans="1:7" s="682" customFormat="1" ht="75" x14ac:dyDescent="0.25">
      <c r="A744" s="581">
        <v>740</v>
      </c>
      <c r="B744" s="577" t="s">
        <v>2014</v>
      </c>
      <c r="C744" s="577" t="s">
        <v>1192</v>
      </c>
      <c r="D744" s="577" t="s">
        <v>1222</v>
      </c>
      <c r="E744" s="577" t="s">
        <v>2520</v>
      </c>
      <c r="F744" s="576">
        <v>7</v>
      </c>
      <c r="G744" s="577" t="s">
        <v>1116</v>
      </c>
    </row>
    <row r="745" spans="1:7" s="682" customFormat="1" ht="56.25" x14ac:dyDescent="0.25">
      <c r="A745" s="581">
        <v>741</v>
      </c>
      <c r="B745" s="577" t="s">
        <v>2014</v>
      </c>
      <c r="C745" s="577" t="s">
        <v>1197</v>
      </c>
      <c r="D745" s="577" t="s">
        <v>1227</v>
      </c>
      <c r="E745" s="577" t="s">
        <v>2525</v>
      </c>
      <c r="F745" s="576">
        <v>8</v>
      </c>
      <c r="G745" s="577" t="s">
        <v>1214</v>
      </c>
    </row>
    <row r="746" spans="1:7" s="682" customFormat="1" ht="75" x14ac:dyDescent="0.25">
      <c r="A746" s="581">
        <v>742</v>
      </c>
      <c r="B746" s="577" t="s">
        <v>2014</v>
      </c>
      <c r="C746" s="577" t="s">
        <v>1435</v>
      </c>
      <c r="D746" s="577" t="s">
        <v>1228</v>
      </c>
      <c r="E746" s="577" t="s">
        <v>2526</v>
      </c>
      <c r="F746" s="576">
        <v>5</v>
      </c>
      <c r="G746" s="577" t="s">
        <v>1116</v>
      </c>
    </row>
    <row r="747" spans="1:7" s="682" customFormat="1" ht="93.75" x14ac:dyDescent="0.25">
      <c r="A747" s="581">
        <v>743</v>
      </c>
      <c r="B747" s="577" t="s">
        <v>2014</v>
      </c>
      <c r="C747" s="577" t="s">
        <v>5129</v>
      </c>
      <c r="D747" s="577" t="s">
        <v>4771</v>
      </c>
      <c r="E747" s="577" t="s">
        <v>4772</v>
      </c>
      <c r="F747" s="576">
        <v>5</v>
      </c>
      <c r="G747" s="577" t="s">
        <v>1999</v>
      </c>
    </row>
    <row r="748" spans="1:7" s="682" customFormat="1" ht="112.5" x14ac:dyDescent="0.25">
      <c r="A748" s="581">
        <v>744</v>
      </c>
      <c r="B748" s="577" t="s">
        <v>2014</v>
      </c>
      <c r="C748" s="577" t="s">
        <v>1198</v>
      </c>
      <c r="D748" s="577" t="s">
        <v>1215</v>
      </c>
      <c r="E748" s="577" t="s">
        <v>1199</v>
      </c>
      <c r="F748" s="576">
        <v>30</v>
      </c>
      <c r="G748" s="577" t="s">
        <v>4777</v>
      </c>
    </row>
    <row r="749" spans="1:7" s="682" customFormat="1" ht="75" x14ac:dyDescent="0.25">
      <c r="A749" s="581">
        <v>745</v>
      </c>
      <c r="B749" s="577" t="s">
        <v>2014</v>
      </c>
      <c r="C749" s="577" t="s">
        <v>1200</v>
      </c>
      <c r="D749" s="577" t="s">
        <v>1216</v>
      </c>
      <c r="E749" s="577" t="s">
        <v>1201</v>
      </c>
      <c r="F749" s="576">
        <v>5</v>
      </c>
      <c r="G749" s="577" t="s">
        <v>1116</v>
      </c>
    </row>
    <row r="750" spans="1:7" s="682" customFormat="1" ht="93.75" x14ac:dyDescent="0.25">
      <c r="A750" s="581">
        <v>746</v>
      </c>
      <c r="B750" s="577" t="s">
        <v>2014</v>
      </c>
      <c r="C750" s="577" t="s">
        <v>1436</v>
      </c>
      <c r="D750" s="577" t="s">
        <v>1217</v>
      </c>
      <c r="E750" s="577" t="s">
        <v>1437</v>
      </c>
      <c r="F750" s="576">
        <v>7</v>
      </c>
      <c r="G750" s="577" t="s">
        <v>1999</v>
      </c>
    </row>
    <row r="751" spans="1:7" s="682" customFormat="1" ht="75" x14ac:dyDescent="0.25">
      <c r="A751" s="581">
        <v>747</v>
      </c>
      <c r="B751" s="577" t="s">
        <v>2014</v>
      </c>
      <c r="C751" s="577" t="s">
        <v>1438</v>
      </c>
      <c r="D751" s="577" t="s">
        <v>1217</v>
      </c>
      <c r="E751" s="577">
        <v>89229332326</v>
      </c>
      <c r="F751" s="576">
        <v>4</v>
      </c>
      <c r="G751" s="577" t="s">
        <v>1116</v>
      </c>
    </row>
    <row r="752" spans="1:7" s="682" customFormat="1" ht="77.25" customHeight="1" x14ac:dyDescent="0.25">
      <c r="A752" s="581">
        <v>748</v>
      </c>
      <c r="B752" s="577" t="s">
        <v>2014</v>
      </c>
      <c r="C752" s="577" t="s">
        <v>1203</v>
      </c>
      <c r="D752" s="577" t="s">
        <v>2000</v>
      </c>
      <c r="E752" s="577" t="s">
        <v>2527</v>
      </c>
      <c r="F752" s="576">
        <v>5</v>
      </c>
      <c r="G752" s="577" t="s">
        <v>1116</v>
      </c>
    </row>
    <row r="753" spans="1:7" s="682" customFormat="1" ht="56.25" x14ac:dyDescent="0.25">
      <c r="A753" s="581">
        <v>749</v>
      </c>
      <c r="B753" s="577" t="s">
        <v>2014</v>
      </c>
      <c r="C753" s="577" t="s">
        <v>1202</v>
      </c>
      <c r="D753" s="577" t="s">
        <v>1218</v>
      </c>
      <c r="E753" s="577" t="s">
        <v>2527</v>
      </c>
      <c r="F753" s="576">
        <v>5</v>
      </c>
      <c r="G753" s="577" t="s">
        <v>3778</v>
      </c>
    </row>
    <row r="754" spans="1:7" s="682" customFormat="1" ht="75" x14ac:dyDescent="0.25">
      <c r="A754" s="581">
        <v>750</v>
      </c>
      <c r="B754" s="577" t="s">
        <v>2014</v>
      </c>
      <c r="C754" s="577" t="s">
        <v>4773</v>
      </c>
      <c r="D754" s="577" t="s">
        <v>1218</v>
      </c>
      <c r="E754" s="577" t="s">
        <v>2527</v>
      </c>
      <c r="F754" s="576">
        <v>5</v>
      </c>
      <c r="G754" s="577" t="s">
        <v>1116</v>
      </c>
    </row>
    <row r="755" spans="1:7" s="682" customFormat="1" ht="150" x14ac:dyDescent="0.25">
      <c r="A755" s="581">
        <v>751</v>
      </c>
      <c r="B755" s="577" t="s">
        <v>2014</v>
      </c>
      <c r="C755" s="577" t="s">
        <v>1204</v>
      </c>
      <c r="D755" s="577" t="s">
        <v>2001</v>
      </c>
      <c r="E755" s="577" t="s">
        <v>4774</v>
      </c>
      <c r="F755" s="576">
        <v>8</v>
      </c>
      <c r="G755" s="577" t="s">
        <v>4778</v>
      </c>
    </row>
    <row r="756" spans="1:7" s="682" customFormat="1" ht="150" x14ac:dyDescent="0.25">
      <c r="A756" s="581">
        <v>752</v>
      </c>
      <c r="B756" s="577" t="s">
        <v>2014</v>
      </c>
      <c r="C756" s="577" t="s">
        <v>1205</v>
      </c>
      <c r="D756" s="577" t="s">
        <v>2001</v>
      </c>
      <c r="E756" s="577" t="s">
        <v>4774</v>
      </c>
      <c r="F756" s="576">
        <v>8</v>
      </c>
      <c r="G756" s="577" t="s">
        <v>4779</v>
      </c>
    </row>
    <row r="757" spans="1:7" s="682" customFormat="1" ht="93.75" x14ac:dyDescent="0.25">
      <c r="A757" s="581">
        <v>753</v>
      </c>
      <c r="B757" s="577" t="s">
        <v>2014</v>
      </c>
      <c r="C757" s="577" t="s">
        <v>1206</v>
      </c>
      <c r="D757" s="577" t="s">
        <v>2001</v>
      </c>
      <c r="E757" s="577" t="s">
        <v>1230</v>
      </c>
      <c r="F757" s="576">
        <v>8</v>
      </c>
      <c r="G757" s="577" t="s">
        <v>4780</v>
      </c>
    </row>
    <row r="758" spans="1:7" s="682" customFormat="1" ht="75" x14ac:dyDescent="0.25">
      <c r="A758" s="581">
        <v>754</v>
      </c>
      <c r="B758" s="577" t="s">
        <v>2014</v>
      </c>
      <c r="C758" s="577" t="s">
        <v>1207</v>
      </c>
      <c r="D758" s="577" t="s">
        <v>2001</v>
      </c>
      <c r="E758" s="577" t="s">
        <v>2002</v>
      </c>
      <c r="F758" s="576">
        <v>5</v>
      </c>
      <c r="G758" s="577" t="s">
        <v>4781</v>
      </c>
    </row>
    <row r="759" spans="1:7" s="682" customFormat="1" ht="112.5" x14ac:dyDescent="0.25">
      <c r="A759" s="581">
        <v>755</v>
      </c>
      <c r="B759" s="577" t="s">
        <v>2014</v>
      </c>
      <c r="C759" s="577" t="s">
        <v>1208</v>
      </c>
      <c r="D759" s="577" t="s">
        <v>1220</v>
      </c>
      <c r="E759" s="577" t="s">
        <v>2003</v>
      </c>
      <c r="F759" s="576">
        <v>26</v>
      </c>
      <c r="G759" s="577" t="s">
        <v>1231</v>
      </c>
    </row>
    <row r="760" spans="1:7" s="682" customFormat="1" ht="75" x14ac:dyDescent="0.25">
      <c r="A760" s="581">
        <v>756</v>
      </c>
      <c r="B760" s="577" t="s">
        <v>2014</v>
      </c>
      <c r="C760" s="577" t="s">
        <v>1439</v>
      </c>
      <c r="D760" s="577" t="s">
        <v>2001</v>
      </c>
      <c r="E760" s="577" t="s">
        <v>1229</v>
      </c>
      <c r="F760" s="576">
        <v>5</v>
      </c>
      <c r="G760" s="577" t="s">
        <v>4782</v>
      </c>
    </row>
    <row r="761" spans="1:7" s="682" customFormat="1" ht="112.5" x14ac:dyDescent="0.25">
      <c r="A761" s="581">
        <v>757</v>
      </c>
      <c r="B761" s="577" t="s">
        <v>2014</v>
      </c>
      <c r="C761" s="577" t="s">
        <v>1209</v>
      </c>
      <c r="D761" s="577" t="s">
        <v>1219</v>
      </c>
      <c r="E761" s="577" t="s">
        <v>1229</v>
      </c>
      <c r="F761" s="576">
        <v>8</v>
      </c>
      <c r="G761" s="577" t="s">
        <v>1232</v>
      </c>
    </row>
    <row r="762" spans="1:7" s="682" customFormat="1" ht="75" x14ac:dyDescent="0.25">
      <c r="A762" s="581">
        <v>758</v>
      </c>
      <c r="B762" s="577" t="s">
        <v>2014</v>
      </c>
      <c r="C762" s="577" t="s">
        <v>1440</v>
      </c>
      <c r="D762" s="577" t="s">
        <v>2001</v>
      </c>
      <c r="E762" s="577" t="s">
        <v>229</v>
      </c>
      <c r="F762" s="576">
        <v>5</v>
      </c>
      <c r="G762" s="577" t="s">
        <v>4783</v>
      </c>
    </row>
    <row r="763" spans="1:7" s="682" customFormat="1" ht="93.75" x14ac:dyDescent="0.25">
      <c r="A763" s="581">
        <v>759</v>
      </c>
      <c r="B763" s="577" t="s">
        <v>2014</v>
      </c>
      <c r="C763" s="577" t="s">
        <v>1210</v>
      </c>
      <c r="D763" s="577" t="s">
        <v>1221</v>
      </c>
      <c r="E763" s="577" t="s">
        <v>2529</v>
      </c>
      <c r="F763" s="576">
        <v>19</v>
      </c>
      <c r="G763" s="577" t="s">
        <v>4775</v>
      </c>
    </row>
    <row r="764" spans="1:7" s="682" customFormat="1" ht="93.75" x14ac:dyDescent="0.25">
      <c r="A764" s="581">
        <v>760</v>
      </c>
      <c r="B764" s="577" t="s">
        <v>2014</v>
      </c>
      <c r="C764" s="577" t="s">
        <v>1211</v>
      </c>
      <c r="D764" s="577" t="s">
        <v>1221</v>
      </c>
      <c r="E764" s="577" t="s">
        <v>2528</v>
      </c>
      <c r="F764" s="576">
        <v>27</v>
      </c>
      <c r="G764" s="577" t="s">
        <v>1233</v>
      </c>
    </row>
    <row r="765" spans="1:7" s="682" customFormat="1" ht="168.75" x14ac:dyDescent="0.25">
      <c r="A765" s="581">
        <v>761</v>
      </c>
      <c r="B765" s="577" t="s">
        <v>2014</v>
      </c>
      <c r="C765" s="577" t="s">
        <v>1212</v>
      </c>
      <c r="D765" s="577" t="s">
        <v>1221</v>
      </c>
      <c r="E765" s="577" t="s">
        <v>3047</v>
      </c>
      <c r="F765" s="576">
        <v>40</v>
      </c>
      <c r="G765" s="577" t="s">
        <v>1234</v>
      </c>
    </row>
    <row r="766" spans="1:7" s="351" customFormat="1" ht="37.5" customHeight="1" x14ac:dyDescent="0.25">
      <c r="A766" s="806" t="s">
        <v>5374</v>
      </c>
      <c r="B766" s="806"/>
      <c r="C766" s="806"/>
      <c r="D766" s="806"/>
      <c r="E766" s="806"/>
      <c r="F766" s="806"/>
      <c r="G766" s="806"/>
    </row>
    <row r="767" spans="1:7" s="66" customFormat="1" ht="15.75" x14ac:dyDescent="0.25">
      <c r="B767" s="30" t="s">
        <v>37</v>
      </c>
      <c r="C767" s="55" t="s">
        <v>1299</v>
      </c>
      <c r="D767" s="30"/>
      <c r="E767" s="55"/>
      <c r="F767" s="29"/>
    </row>
    <row r="768" spans="1:7" s="66" customFormat="1" ht="15.75" x14ac:dyDescent="0.25">
      <c r="B768" s="30" t="s">
        <v>38</v>
      </c>
      <c r="C768" s="118" t="s">
        <v>39</v>
      </c>
      <c r="D768" s="118"/>
      <c r="E768" s="118" t="s">
        <v>36</v>
      </c>
      <c r="F768" s="29"/>
    </row>
    <row r="769" spans="2:6" s="66" customFormat="1" ht="15.75" x14ac:dyDescent="0.25">
      <c r="B769" s="30"/>
      <c r="C769" s="30"/>
      <c r="D769" s="30"/>
      <c r="E769" s="30"/>
      <c r="F769" s="29"/>
    </row>
    <row r="770" spans="2:6" s="66" customFormat="1" ht="15.75" x14ac:dyDescent="0.25">
      <c r="B770" s="30" t="s">
        <v>32</v>
      </c>
      <c r="C770" s="30"/>
      <c r="D770" s="30"/>
      <c r="E770" s="30"/>
      <c r="F770" s="29"/>
    </row>
    <row r="771" spans="2:6" s="66" customFormat="1" ht="31.5" x14ac:dyDescent="0.25">
      <c r="B771" s="30" t="s">
        <v>33</v>
      </c>
      <c r="C771" s="307" t="s">
        <v>4548</v>
      </c>
      <c r="D771" s="804" t="s">
        <v>3552</v>
      </c>
      <c r="E771" s="804"/>
      <c r="F771" s="330"/>
    </row>
    <row r="772" spans="2:6" s="66" customFormat="1" ht="15.75" x14ac:dyDescent="0.25">
      <c r="B772" s="30" t="s">
        <v>43</v>
      </c>
      <c r="C772" s="118" t="s">
        <v>40</v>
      </c>
      <c r="D772" s="805" t="s">
        <v>42</v>
      </c>
      <c r="E772" s="805"/>
      <c r="F772" s="118" t="s">
        <v>36</v>
      </c>
    </row>
    <row r="773" spans="2:6" s="66" customFormat="1" ht="15.75" x14ac:dyDescent="0.25">
      <c r="B773" s="30" t="s">
        <v>41</v>
      </c>
      <c r="C773" s="30"/>
      <c r="D773" s="30"/>
      <c r="E773" s="30"/>
      <c r="F773" s="29"/>
    </row>
    <row r="774" spans="2:6" s="66" customFormat="1" ht="15.75" x14ac:dyDescent="0.25">
      <c r="B774" s="30"/>
      <c r="C774" s="55" t="s">
        <v>4549</v>
      </c>
      <c r="D774" s="56"/>
      <c r="E774" s="341">
        <v>44223</v>
      </c>
      <c r="F774" s="29"/>
    </row>
    <row r="775" spans="2:6" s="66" customFormat="1" ht="15.75" x14ac:dyDescent="0.25">
      <c r="B775" s="30"/>
      <c r="C775" s="118" t="s">
        <v>114</v>
      </c>
      <c r="D775" s="30"/>
      <c r="E775" s="118" t="s">
        <v>50</v>
      </c>
      <c r="F775" s="29"/>
    </row>
    <row r="776" spans="2:6" s="66" customFormat="1" ht="15.75" x14ac:dyDescent="0.25">
      <c r="F776" s="29"/>
    </row>
  </sheetData>
  <autoFilter ref="A4:G768"/>
  <mergeCells count="4">
    <mergeCell ref="A2:G2"/>
    <mergeCell ref="D771:E771"/>
    <mergeCell ref="D772:E772"/>
    <mergeCell ref="A766:G766"/>
  </mergeCells>
  <pageMargins left="0.59055118110236227" right="0.59055118110236227" top="1.1811023622047245" bottom="0.59055118110236227" header="0.31496062992125984" footer="0.31496062992125984"/>
  <pageSetup paperSize="9" scale="56" firstPageNumber="11" fitToHeight="121" orientation="portrait" useFirstPageNumber="1" r:id="rId1"/>
  <headerFooter scaleWithDoc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J485"/>
  <sheetViews>
    <sheetView view="pageBreakPreview" topLeftCell="A3" zoomScale="55" zoomScaleNormal="100" zoomScaleSheetLayoutView="55" zoomScalePageLayoutView="60" workbookViewId="0">
      <selection activeCell="C124" sqref="C124"/>
    </sheetView>
  </sheetViews>
  <sheetFormatPr defaultRowHeight="15" x14ac:dyDescent="0.25"/>
  <cols>
    <col min="1" max="1" width="21.28515625" bestFit="1" customWidth="1"/>
    <col min="2" max="2" width="28.5703125" customWidth="1"/>
    <col min="3" max="3" width="23" style="360" customWidth="1"/>
    <col min="4" max="4" width="24.7109375" customWidth="1"/>
    <col min="5" max="5" width="24.42578125" customWidth="1"/>
    <col min="6" max="6" width="26.7109375" style="100" customWidth="1"/>
    <col min="7" max="7" width="23.28515625" customWidth="1"/>
  </cols>
  <sheetData>
    <row r="1" spans="1:10" ht="18.75" x14ac:dyDescent="0.3">
      <c r="B1" s="7"/>
      <c r="C1" s="355"/>
      <c r="D1" s="7"/>
      <c r="E1" s="7"/>
      <c r="F1" s="199"/>
      <c r="G1" s="136"/>
      <c r="H1" s="2"/>
      <c r="I1" s="2"/>
      <c r="J1" s="2"/>
    </row>
    <row r="2" spans="1:10" s="351" customFormat="1" ht="61.5" customHeight="1" x14ac:dyDescent="0.25">
      <c r="A2" s="816" t="s">
        <v>1800</v>
      </c>
      <c r="B2" s="816"/>
      <c r="C2" s="816"/>
      <c r="D2" s="816"/>
      <c r="E2" s="816"/>
      <c r="F2" s="816"/>
      <c r="G2" s="534"/>
    </row>
    <row r="3" spans="1:10" s="351" customFormat="1" ht="61.5" customHeight="1" x14ac:dyDescent="0.25">
      <c r="A3" s="817" t="s">
        <v>1801</v>
      </c>
      <c r="B3" s="817"/>
      <c r="C3" s="817"/>
      <c r="D3" s="817"/>
      <c r="E3" s="817"/>
      <c r="F3" s="817"/>
      <c r="G3" s="534"/>
    </row>
    <row r="4" spans="1:10" ht="216" customHeight="1" x14ac:dyDescent="0.25">
      <c r="A4" s="251" t="s">
        <v>1831</v>
      </c>
      <c r="B4" s="238" t="s">
        <v>1267</v>
      </c>
      <c r="C4" s="356" t="s">
        <v>4062</v>
      </c>
      <c r="D4" s="365" t="s">
        <v>1474</v>
      </c>
      <c r="E4" s="366" t="s">
        <v>1475</v>
      </c>
      <c r="F4" s="252" t="s">
        <v>4063</v>
      </c>
    </row>
    <row r="5" spans="1:10" s="351" customFormat="1" ht="18.75" x14ac:dyDescent="0.25">
      <c r="A5" s="426">
        <v>1</v>
      </c>
      <c r="B5" s="426">
        <v>2</v>
      </c>
      <c r="C5" s="559">
        <v>3</v>
      </c>
      <c r="D5" s="426">
        <v>4</v>
      </c>
      <c r="E5" s="453">
        <v>5</v>
      </c>
      <c r="F5" s="560">
        <v>6</v>
      </c>
    </row>
    <row r="6" spans="1:10" s="102" customFormat="1" ht="18.75" x14ac:dyDescent="0.25">
      <c r="A6" s="813">
        <v>1</v>
      </c>
      <c r="B6" s="819" t="s">
        <v>5392</v>
      </c>
      <c r="C6" s="820"/>
      <c r="D6" s="820"/>
      <c r="E6" s="820"/>
      <c r="F6" s="821"/>
    </row>
    <row r="7" spans="1:10" s="102" customFormat="1" ht="37.5" x14ac:dyDescent="0.25">
      <c r="A7" s="814"/>
      <c r="B7" s="204" t="s">
        <v>3847</v>
      </c>
      <c r="C7" s="454">
        <v>2300</v>
      </c>
      <c r="D7" s="455">
        <v>0</v>
      </c>
      <c r="E7" s="253">
        <v>0</v>
      </c>
      <c r="F7" s="349">
        <v>230</v>
      </c>
    </row>
    <row r="8" spans="1:10" s="102" customFormat="1" ht="37.5" x14ac:dyDescent="0.25">
      <c r="A8" s="814"/>
      <c r="B8" s="204" t="s">
        <v>3848</v>
      </c>
      <c r="C8" s="454">
        <v>1100</v>
      </c>
      <c r="D8" s="455">
        <v>0</v>
      </c>
      <c r="E8" s="253">
        <v>0</v>
      </c>
      <c r="F8" s="349">
        <v>110</v>
      </c>
    </row>
    <row r="9" spans="1:10" s="102" customFormat="1" ht="37.5" x14ac:dyDescent="0.25">
      <c r="A9" s="814"/>
      <c r="B9" s="205" t="s">
        <v>4041</v>
      </c>
      <c r="C9" s="347">
        <f>SUM(C7:C8)</f>
        <v>3400</v>
      </c>
      <c r="D9" s="347">
        <f t="shared" ref="D9:F9" si="0">SUM(D7:D8)</f>
        <v>0</v>
      </c>
      <c r="E9" s="347">
        <f t="shared" si="0"/>
        <v>0</v>
      </c>
      <c r="F9" s="347">
        <f t="shared" si="0"/>
        <v>340</v>
      </c>
    </row>
    <row r="10" spans="1:10" s="102" customFormat="1" ht="18.75" x14ac:dyDescent="0.25">
      <c r="A10" s="814"/>
      <c r="B10" s="353" t="s">
        <v>4064</v>
      </c>
      <c r="C10" s="347">
        <v>1000</v>
      </c>
      <c r="D10" s="255">
        <v>0</v>
      </c>
      <c r="E10" s="456">
        <v>0</v>
      </c>
      <c r="F10" s="336">
        <v>10</v>
      </c>
    </row>
    <row r="11" spans="1:10" s="102" customFormat="1" ht="18.75" x14ac:dyDescent="0.25">
      <c r="A11" s="814"/>
      <c r="B11" s="204" t="s">
        <v>2004</v>
      </c>
      <c r="C11" s="454">
        <f>C10</f>
        <v>1000</v>
      </c>
      <c r="D11" s="454">
        <f t="shared" ref="D11:F11" si="1">D10</f>
        <v>0</v>
      </c>
      <c r="E11" s="454">
        <f t="shared" si="1"/>
        <v>0</v>
      </c>
      <c r="F11" s="454">
        <f t="shared" si="1"/>
        <v>10</v>
      </c>
    </row>
    <row r="12" spans="1:10" s="102" customFormat="1" ht="61.5" customHeight="1" x14ac:dyDescent="0.25">
      <c r="A12" s="815"/>
      <c r="B12" s="457" t="s">
        <v>5394</v>
      </c>
      <c r="C12" s="458">
        <f>C9+C11</f>
        <v>4400</v>
      </c>
      <c r="D12" s="458">
        <f t="shared" ref="D12:F12" si="2">D9+D11</f>
        <v>0</v>
      </c>
      <c r="E12" s="458">
        <f t="shared" si="2"/>
        <v>0</v>
      </c>
      <c r="F12" s="458">
        <f t="shared" si="2"/>
        <v>350</v>
      </c>
    </row>
    <row r="13" spans="1:10" s="102" customFormat="1" ht="18.75" x14ac:dyDescent="0.25">
      <c r="A13" s="813">
        <v>2</v>
      </c>
      <c r="B13" s="825" t="s">
        <v>267</v>
      </c>
      <c r="C13" s="823"/>
      <c r="D13" s="823"/>
      <c r="E13" s="823"/>
      <c r="F13" s="824"/>
    </row>
    <row r="14" spans="1:10" s="102" customFormat="1" ht="18.75" x14ac:dyDescent="0.25">
      <c r="A14" s="818"/>
      <c r="B14" s="459" t="s">
        <v>3925</v>
      </c>
      <c r="C14" s="347">
        <v>800</v>
      </c>
      <c r="D14" s="255">
        <v>0</v>
      </c>
      <c r="E14" s="253">
        <v>0</v>
      </c>
      <c r="F14" s="336">
        <v>8.0000000000000002E-3</v>
      </c>
    </row>
    <row r="15" spans="1:10" s="102" customFormat="1" ht="18.75" x14ac:dyDescent="0.25">
      <c r="A15" s="818"/>
      <c r="B15" s="459" t="s">
        <v>4731</v>
      </c>
      <c r="C15" s="347">
        <v>3400</v>
      </c>
      <c r="D15" s="255">
        <v>0</v>
      </c>
      <c r="E15" s="253">
        <v>0</v>
      </c>
      <c r="F15" s="336">
        <v>0.1</v>
      </c>
    </row>
    <row r="16" spans="1:10" s="102" customFormat="1" ht="18.75" x14ac:dyDescent="0.25">
      <c r="A16" s="818"/>
      <c r="B16" s="459" t="s">
        <v>4732</v>
      </c>
      <c r="C16" s="347">
        <v>3000</v>
      </c>
      <c r="D16" s="255">
        <v>0</v>
      </c>
      <c r="E16" s="253">
        <v>0</v>
      </c>
      <c r="F16" s="336">
        <v>0.5</v>
      </c>
    </row>
    <row r="17" spans="1:6" s="102" customFormat="1" ht="18.75" x14ac:dyDescent="0.25">
      <c r="A17" s="818"/>
      <c r="B17" s="459" t="s">
        <v>4661</v>
      </c>
      <c r="C17" s="347">
        <v>700</v>
      </c>
      <c r="D17" s="255">
        <v>0</v>
      </c>
      <c r="E17" s="253">
        <v>0</v>
      </c>
      <c r="F17" s="336">
        <v>0.1</v>
      </c>
    </row>
    <row r="18" spans="1:6" s="102" customFormat="1" ht="18.75" x14ac:dyDescent="0.25">
      <c r="A18" s="818"/>
      <c r="B18" s="459" t="s">
        <v>4733</v>
      </c>
      <c r="C18" s="347">
        <v>2300</v>
      </c>
      <c r="D18" s="255">
        <v>0</v>
      </c>
      <c r="E18" s="253">
        <v>0</v>
      </c>
      <c r="F18" s="336">
        <v>0.1</v>
      </c>
    </row>
    <row r="19" spans="1:6" s="102" customFormat="1" ht="18.75" x14ac:dyDescent="0.25">
      <c r="A19" s="818"/>
      <c r="B19" s="459" t="s">
        <v>4529</v>
      </c>
      <c r="C19" s="347">
        <v>2640</v>
      </c>
      <c r="D19" s="255">
        <v>0</v>
      </c>
      <c r="E19" s="253">
        <v>0</v>
      </c>
      <c r="F19" s="336">
        <v>2.64E-2</v>
      </c>
    </row>
    <row r="20" spans="1:6" s="102" customFormat="1" ht="18.75" x14ac:dyDescent="0.25">
      <c r="A20" s="818"/>
      <c r="B20" s="459" t="s">
        <v>3926</v>
      </c>
      <c r="C20" s="347">
        <v>6550</v>
      </c>
      <c r="D20" s="255">
        <v>0</v>
      </c>
      <c r="E20" s="253">
        <v>0</v>
      </c>
      <c r="F20" s="336">
        <v>6.6500000000000004E-2</v>
      </c>
    </row>
    <row r="21" spans="1:6" s="102" customFormat="1" ht="18.75" x14ac:dyDescent="0.25">
      <c r="A21" s="818"/>
      <c r="B21" s="459" t="s">
        <v>4662</v>
      </c>
      <c r="C21" s="347">
        <v>6000</v>
      </c>
      <c r="D21" s="255">
        <v>0</v>
      </c>
      <c r="E21" s="253">
        <v>0</v>
      </c>
      <c r="F21" s="336">
        <v>0</v>
      </c>
    </row>
    <row r="22" spans="1:6" s="102" customFormat="1" ht="18.75" x14ac:dyDescent="0.25">
      <c r="A22" s="818"/>
      <c r="B22" s="459" t="s">
        <v>4663</v>
      </c>
      <c r="C22" s="347">
        <v>400</v>
      </c>
      <c r="D22" s="255">
        <v>0</v>
      </c>
      <c r="E22" s="253">
        <v>0</v>
      </c>
      <c r="F22" s="336">
        <v>0</v>
      </c>
    </row>
    <row r="23" spans="1:6" s="102" customFormat="1" ht="18.75" x14ac:dyDescent="0.25">
      <c r="A23" s="818"/>
      <c r="B23" s="459" t="s">
        <v>4734</v>
      </c>
      <c r="C23" s="347">
        <v>2500</v>
      </c>
      <c r="D23" s="255">
        <v>0</v>
      </c>
      <c r="E23" s="253">
        <v>0</v>
      </c>
      <c r="F23" s="336">
        <v>0</v>
      </c>
    </row>
    <row r="24" spans="1:6" s="102" customFormat="1" ht="18.75" x14ac:dyDescent="0.25">
      <c r="A24" s="818"/>
      <c r="B24" s="459" t="s">
        <v>4664</v>
      </c>
      <c r="C24" s="347">
        <v>2500</v>
      </c>
      <c r="D24" s="255">
        <v>0</v>
      </c>
      <c r="E24" s="253">
        <v>0</v>
      </c>
      <c r="F24" s="336">
        <v>0</v>
      </c>
    </row>
    <row r="25" spans="1:6" s="102" customFormat="1" ht="18.75" x14ac:dyDescent="0.25">
      <c r="A25" s="818"/>
      <c r="B25" s="459" t="s">
        <v>3927</v>
      </c>
      <c r="C25" s="347">
        <v>0</v>
      </c>
      <c r="D25" s="255">
        <v>0</v>
      </c>
      <c r="E25" s="253">
        <v>0</v>
      </c>
      <c r="F25" s="349">
        <v>7.3200000000000001E-4</v>
      </c>
    </row>
    <row r="26" spans="1:6" s="102" customFormat="1" ht="18.75" x14ac:dyDescent="0.25">
      <c r="A26" s="814"/>
      <c r="B26" s="460" t="s">
        <v>2004</v>
      </c>
      <c r="C26" s="347">
        <v>0</v>
      </c>
      <c r="D26" s="255">
        <v>0</v>
      </c>
      <c r="E26" s="253">
        <v>0</v>
      </c>
      <c r="F26" s="349">
        <v>0</v>
      </c>
    </row>
    <row r="27" spans="1:6" s="102" customFormat="1" ht="56.25" x14ac:dyDescent="0.25">
      <c r="A27" s="815"/>
      <c r="B27" s="205" t="s">
        <v>1246</v>
      </c>
      <c r="C27" s="348">
        <f>SUM(C14:C26)</f>
        <v>30790</v>
      </c>
      <c r="D27" s="348">
        <f t="shared" ref="D27:E27" si="3">SUM(D14:D26)</f>
        <v>0</v>
      </c>
      <c r="E27" s="348">
        <f t="shared" si="3"/>
        <v>0</v>
      </c>
      <c r="F27" s="461">
        <f>SUM(F14:F26)</f>
        <v>0.90163199999999988</v>
      </c>
    </row>
    <row r="28" spans="1:6" s="102" customFormat="1" ht="18.75" x14ac:dyDescent="0.25">
      <c r="A28" s="807">
        <v>3</v>
      </c>
      <c r="B28" s="822" t="s">
        <v>268</v>
      </c>
      <c r="C28" s="823"/>
      <c r="D28" s="823"/>
      <c r="E28" s="823"/>
      <c r="F28" s="824"/>
    </row>
    <row r="29" spans="1:6" s="102" customFormat="1" ht="18.75" x14ac:dyDescent="0.25">
      <c r="A29" s="808"/>
      <c r="B29" s="353" t="s">
        <v>3978</v>
      </c>
      <c r="C29" s="347">
        <v>4100</v>
      </c>
      <c r="D29" s="255">
        <v>0</v>
      </c>
      <c r="E29" s="255">
        <v>0</v>
      </c>
      <c r="F29" s="336">
        <v>1.8440000000000001</v>
      </c>
    </row>
    <row r="30" spans="1:6" s="102" customFormat="1" ht="18.75" x14ac:dyDescent="0.25">
      <c r="A30" s="808"/>
      <c r="B30" s="353" t="s">
        <v>4665</v>
      </c>
      <c r="C30" s="347">
        <v>400</v>
      </c>
      <c r="D30" s="255">
        <v>0</v>
      </c>
      <c r="E30" s="255">
        <v>0</v>
      </c>
      <c r="F30" s="336">
        <v>0.8</v>
      </c>
    </row>
    <row r="31" spans="1:6" s="102" customFormat="1" ht="18.75" x14ac:dyDescent="0.25">
      <c r="A31" s="808"/>
      <c r="B31" s="353" t="s">
        <v>3979</v>
      </c>
      <c r="C31" s="347">
        <v>19000</v>
      </c>
      <c r="D31" s="255">
        <v>0</v>
      </c>
      <c r="E31" s="255">
        <v>0</v>
      </c>
      <c r="F31" s="336">
        <v>0.40500000000000003</v>
      </c>
    </row>
    <row r="32" spans="1:6" s="102" customFormat="1" ht="18.75" x14ac:dyDescent="0.25">
      <c r="A32" s="808"/>
      <c r="B32" s="353" t="s">
        <v>4666</v>
      </c>
      <c r="C32" s="347">
        <v>4900</v>
      </c>
      <c r="D32" s="255">
        <v>0</v>
      </c>
      <c r="E32" s="255">
        <v>0</v>
      </c>
      <c r="F32" s="336">
        <v>2.65</v>
      </c>
    </row>
    <row r="33" spans="1:6" s="102" customFormat="1" ht="18.75" x14ac:dyDescent="0.25">
      <c r="A33" s="808"/>
      <c r="B33" s="353" t="s">
        <v>4735</v>
      </c>
      <c r="C33" s="347">
        <v>4900</v>
      </c>
      <c r="D33" s="255">
        <v>0</v>
      </c>
      <c r="E33" s="255">
        <v>0</v>
      </c>
      <c r="F33" s="336">
        <v>2.65</v>
      </c>
    </row>
    <row r="34" spans="1:6" s="102" customFormat="1" ht="18.75" x14ac:dyDescent="0.25">
      <c r="A34" s="808"/>
      <c r="B34" s="353" t="s">
        <v>4736</v>
      </c>
      <c r="C34" s="347">
        <v>0</v>
      </c>
      <c r="D34" s="255">
        <v>0</v>
      </c>
      <c r="E34" s="255">
        <v>0</v>
      </c>
      <c r="F34" s="336">
        <v>0.73</v>
      </c>
    </row>
    <row r="35" spans="1:6" s="102" customFormat="1" ht="18.75" x14ac:dyDescent="0.25">
      <c r="A35" s="808"/>
      <c r="B35" s="353" t="s">
        <v>3980</v>
      </c>
      <c r="C35" s="347">
        <v>0</v>
      </c>
      <c r="D35" s="255">
        <v>0</v>
      </c>
      <c r="E35" s="255">
        <v>0</v>
      </c>
      <c r="F35" s="336">
        <v>5.92</v>
      </c>
    </row>
    <row r="36" spans="1:6" s="102" customFormat="1" ht="18.75" x14ac:dyDescent="0.25">
      <c r="A36" s="808"/>
      <c r="B36" s="353" t="s">
        <v>4667</v>
      </c>
      <c r="C36" s="347">
        <v>2000</v>
      </c>
      <c r="D36" s="255">
        <v>0</v>
      </c>
      <c r="E36" s="255">
        <v>0</v>
      </c>
      <c r="F36" s="336">
        <v>10</v>
      </c>
    </row>
    <row r="37" spans="1:6" s="102" customFormat="1" ht="18.75" x14ac:dyDescent="0.25">
      <c r="A37" s="808"/>
      <c r="B37" s="353" t="s">
        <v>3981</v>
      </c>
      <c r="C37" s="347">
        <v>1</v>
      </c>
      <c r="D37" s="255">
        <v>0</v>
      </c>
      <c r="E37" s="255">
        <v>0</v>
      </c>
      <c r="F37" s="336">
        <v>0.1</v>
      </c>
    </row>
    <row r="38" spans="1:6" s="102" customFormat="1" ht="18.75" x14ac:dyDescent="0.25">
      <c r="A38" s="808"/>
      <c r="B38" s="353" t="s">
        <v>3982</v>
      </c>
      <c r="C38" s="347">
        <v>5500</v>
      </c>
      <c r="D38" s="255">
        <v>0</v>
      </c>
      <c r="E38" s="255">
        <v>0</v>
      </c>
      <c r="F38" s="336">
        <v>0</v>
      </c>
    </row>
    <row r="39" spans="1:6" s="102" customFormat="1" ht="18.75" x14ac:dyDescent="0.25">
      <c r="A39" s="808"/>
      <c r="B39" s="353" t="s">
        <v>4668</v>
      </c>
      <c r="C39" s="347">
        <v>315</v>
      </c>
      <c r="D39" s="255">
        <v>0</v>
      </c>
      <c r="E39" s="255">
        <v>0</v>
      </c>
      <c r="F39" s="336">
        <v>5.8</v>
      </c>
    </row>
    <row r="40" spans="1:6" s="102" customFormat="1" ht="18.75" x14ac:dyDescent="0.25">
      <c r="A40" s="808"/>
      <c r="B40" s="204" t="s">
        <v>2004</v>
      </c>
      <c r="C40" s="347">
        <v>0</v>
      </c>
      <c r="D40" s="255">
        <v>0</v>
      </c>
      <c r="E40" s="253">
        <v>0</v>
      </c>
      <c r="F40" s="349">
        <v>0</v>
      </c>
    </row>
    <row r="41" spans="1:6" s="102" customFormat="1" ht="56.25" x14ac:dyDescent="0.25">
      <c r="A41" s="809"/>
      <c r="B41" s="101" t="s">
        <v>1247</v>
      </c>
      <c r="C41" s="348">
        <f>SUM(C29:C40)</f>
        <v>41116</v>
      </c>
      <c r="D41" s="256">
        <f t="shared" ref="D41:E41" si="4">SUM(D28:D40)</f>
        <v>0</v>
      </c>
      <c r="E41" s="254">
        <f t="shared" si="4"/>
        <v>0</v>
      </c>
      <c r="F41" s="350">
        <f>SUM(F29:F40)</f>
        <v>30.899000000000004</v>
      </c>
    </row>
    <row r="42" spans="1:6" s="102" customFormat="1" ht="18.75" x14ac:dyDescent="0.25">
      <c r="A42" s="813">
        <v>4</v>
      </c>
      <c r="B42" s="822" t="s">
        <v>5393</v>
      </c>
      <c r="C42" s="823"/>
      <c r="D42" s="823"/>
      <c r="E42" s="823"/>
      <c r="F42" s="824"/>
    </row>
    <row r="43" spans="1:6" s="102" customFormat="1" ht="18.75" x14ac:dyDescent="0.25">
      <c r="A43" s="814"/>
      <c r="B43" s="204" t="s">
        <v>3934</v>
      </c>
      <c r="C43" s="347">
        <v>3000</v>
      </c>
      <c r="D43" s="255">
        <v>0</v>
      </c>
      <c r="E43" s="253">
        <v>0</v>
      </c>
      <c r="F43" s="349">
        <v>0</v>
      </c>
    </row>
    <row r="44" spans="1:6" s="102" customFormat="1" ht="18.75" x14ac:dyDescent="0.25">
      <c r="A44" s="814"/>
      <c r="B44" s="204" t="s">
        <v>3935</v>
      </c>
      <c r="C44" s="347">
        <v>33900</v>
      </c>
      <c r="D44" s="255">
        <v>0</v>
      </c>
      <c r="E44" s="253">
        <v>0</v>
      </c>
      <c r="F44" s="349">
        <v>0</v>
      </c>
    </row>
    <row r="45" spans="1:6" s="102" customFormat="1" ht="18.75" x14ac:dyDescent="0.25">
      <c r="A45" s="814"/>
      <c r="B45" s="204" t="s">
        <v>2004</v>
      </c>
      <c r="C45" s="347">
        <v>0</v>
      </c>
      <c r="D45" s="255">
        <v>0</v>
      </c>
      <c r="E45" s="253">
        <v>0</v>
      </c>
      <c r="F45" s="349">
        <v>0</v>
      </c>
    </row>
    <row r="46" spans="1:6" s="102" customFormat="1" ht="99.75" customHeight="1" x14ac:dyDescent="0.25">
      <c r="A46" s="815"/>
      <c r="B46" s="101" t="s">
        <v>5395</v>
      </c>
      <c r="C46" s="348">
        <f>SUM(C43:C45)</f>
        <v>36900</v>
      </c>
      <c r="D46" s="256">
        <f t="shared" ref="D46:E46" si="5">SUM(D42:D45)</f>
        <v>0</v>
      </c>
      <c r="E46" s="254">
        <f t="shared" si="5"/>
        <v>0</v>
      </c>
      <c r="F46" s="350">
        <f>SUM(F43:F45)</f>
        <v>0</v>
      </c>
    </row>
    <row r="47" spans="1:6" s="102" customFormat="1" ht="18.75" x14ac:dyDescent="0.25">
      <c r="A47" s="813">
        <v>5</v>
      </c>
      <c r="B47" s="810" t="s">
        <v>274</v>
      </c>
      <c r="C47" s="811"/>
      <c r="D47" s="811"/>
      <c r="E47" s="811"/>
      <c r="F47" s="812"/>
    </row>
    <row r="48" spans="1:6" s="102" customFormat="1" ht="18.75" x14ac:dyDescent="0.25">
      <c r="A48" s="814"/>
      <c r="B48" s="204" t="s">
        <v>3845</v>
      </c>
      <c r="C48" s="462">
        <v>2700</v>
      </c>
      <c r="D48" s="463">
        <v>0</v>
      </c>
      <c r="E48" s="464">
        <v>0</v>
      </c>
      <c r="F48" s="465">
        <v>0.3</v>
      </c>
    </row>
    <row r="49" spans="1:6" s="102" customFormat="1" ht="18.75" x14ac:dyDescent="0.25">
      <c r="A49" s="814"/>
      <c r="B49" s="466" t="s">
        <v>3984</v>
      </c>
      <c r="C49" s="467">
        <v>3600</v>
      </c>
      <c r="D49" s="463">
        <v>0</v>
      </c>
      <c r="E49" s="464">
        <v>0</v>
      </c>
      <c r="F49" s="468">
        <v>0</v>
      </c>
    </row>
    <row r="50" spans="1:6" s="102" customFormat="1" ht="18.75" x14ac:dyDescent="0.25">
      <c r="A50" s="814"/>
      <c r="B50" s="466" t="s">
        <v>3846</v>
      </c>
      <c r="C50" s="467">
        <v>2300</v>
      </c>
      <c r="D50" s="463">
        <v>0</v>
      </c>
      <c r="E50" s="464">
        <v>0</v>
      </c>
      <c r="F50" s="468">
        <v>2.8</v>
      </c>
    </row>
    <row r="51" spans="1:6" s="102" customFormat="1" ht="18.75" x14ac:dyDescent="0.25">
      <c r="A51" s="814"/>
      <c r="B51" s="466" t="s">
        <v>4669</v>
      </c>
      <c r="C51" s="467">
        <v>2200</v>
      </c>
      <c r="D51" s="463">
        <v>0</v>
      </c>
      <c r="E51" s="464">
        <v>0</v>
      </c>
      <c r="F51" s="468">
        <v>0.8</v>
      </c>
    </row>
    <row r="52" spans="1:6" s="102" customFormat="1" ht="18.75" x14ac:dyDescent="0.25">
      <c r="A52" s="814"/>
      <c r="B52" s="466" t="s">
        <v>3985</v>
      </c>
      <c r="C52" s="467">
        <v>17100</v>
      </c>
      <c r="D52" s="463">
        <v>0</v>
      </c>
      <c r="E52" s="464">
        <v>0</v>
      </c>
      <c r="F52" s="468">
        <v>7.5</v>
      </c>
    </row>
    <row r="53" spans="1:6" s="102" customFormat="1" ht="18.75" x14ac:dyDescent="0.25">
      <c r="A53" s="814"/>
      <c r="B53" s="466" t="s">
        <v>4670</v>
      </c>
      <c r="C53" s="467">
        <v>1900</v>
      </c>
      <c r="D53" s="463">
        <v>0</v>
      </c>
      <c r="E53" s="464">
        <v>0</v>
      </c>
      <c r="F53" s="468">
        <v>0.6</v>
      </c>
    </row>
    <row r="54" spans="1:6" s="102" customFormat="1" ht="18.75" x14ac:dyDescent="0.25">
      <c r="A54" s="814"/>
      <c r="B54" s="466" t="s">
        <v>4671</v>
      </c>
      <c r="C54" s="467">
        <v>3500</v>
      </c>
      <c r="D54" s="463">
        <v>0</v>
      </c>
      <c r="E54" s="464">
        <v>0</v>
      </c>
      <c r="F54" s="468">
        <v>0</v>
      </c>
    </row>
    <row r="55" spans="1:6" s="102" customFormat="1" ht="18.75" x14ac:dyDescent="0.25">
      <c r="A55" s="814"/>
      <c r="B55" s="466" t="s">
        <v>3983</v>
      </c>
      <c r="C55" s="467">
        <v>600</v>
      </c>
      <c r="D55" s="463">
        <v>0</v>
      </c>
      <c r="E55" s="464">
        <v>0</v>
      </c>
      <c r="F55" s="468">
        <v>0</v>
      </c>
    </row>
    <row r="56" spans="1:6" s="102" customFormat="1" ht="18.75" x14ac:dyDescent="0.25">
      <c r="A56" s="814"/>
      <c r="B56" s="204" t="s">
        <v>2004</v>
      </c>
      <c r="C56" s="462">
        <v>0</v>
      </c>
      <c r="D56" s="463">
        <v>0</v>
      </c>
      <c r="E56" s="464">
        <v>0</v>
      </c>
      <c r="F56" s="465">
        <v>0</v>
      </c>
    </row>
    <row r="57" spans="1:6" s="102" customFormat="1" ht="60" customHeight="1" x14ac:dyDescent="0.25">
      <c r="A57" s="815"/>
      <c r="B57" s="101" t="s">
        <v>1248</v>
      </c>
      <c r="C57" s="348">
        <f>SUM(C48:C56)</f>
        <v>33900</v>
      </c>
      <c r="D57" s="256">
        <f>SUM(D48:D56)</f>
        <v>0</v>
      </c>
      <c r="E57" s="254">
        <f>SUM(E48:E56)</f>
        <v>0</v>
      </c>
      <c r="F57" s="350">
        <f>SUM(F48:F56)</f>
        <v>11.999999999999998</v>
      </c>
    </row>
    <row r="58" spans="1:6" s="102" customFormat="1" ht="18.75" x14ac:dyDescent="0.25">
      <c r="A58" s="807">
        <v>6</v>
      </c>
      <c r="B58" s="810" t="s">
        <v>5380</v>
      </c>
      <c r="C58" s="811"/>
      <c r="D58" s="811"/>
      <c r="E58" s="811"/>
      <c r="F58" s="812"/>
    </row>
    <row r="59" spans="1:6" s="102" customFormat="1" ht="18.75" x14ac:dyDescent="0.25">
      <c r="A59" s="808"/>
      <c r="B59" s="204" t="s">
        <v>3986</v>
      </c>
      <c r="C59" s="469">
        <v>6000</v>
      </c>
      <c r="D59" s="470">
        <v>0</v>
      </c>
      <c r="E59" s="471">
        <v>0</v>
      </c>
      <c r="F59" s="472">
        <v>0.5</v>
      </c>
    </row>
    <row r="60" spans="1:6" s="102" customFormat="1" ht="18.75" x14ac:dyDescent="0.25">
      <c r="A60" s="808"/>
      <c r="B60" s="204" t="s">
        <v>3987</v>
      </c>
      <c r="C60" s="469">
        <v>4500</v>
      </c>
      <c r="D60" s="470">
        <v>0</v>
      </c>
      <c r="E60" s="471">
        <v>0</v>
      </c>
      <c r="F60" s="472">
        <v>0</v>
      </c>
    </row>
    <row r="61" spans="1:6" s="102" customFormat="1" ht="18.75" x14ac:dyDescent="0.25">
      <c r="A61" s="808"/>
      <c r="B61" s="466" t="s">
        <v>3988</v>
      </c>
      <c r="C61" s="473">
        <v>8700</v>
      </c>
      <c r="D61" s="470">
        <v>0</v>
      </c>
      <c r="E61" s="471">
        <v>0</v>
      </c>
      <c r="F61" s="474">
        <v>0</v>
      </c>
    </row>
    <row r="62" spans="1:6" s="102" customFormat="1" ht="18.75" x14ac:dyDescent="0.25">
      <c r="A62" s="808"/>
      <c r="B62" s="466" t="s">
        <v>3989</v>
      </c>
      <c r="C62" s="473">
        <v>5000</v>
      </c>
      <c r="D62" s="470">
        <v>0</v>
      </c>
      <c r="E62" s="471">
        <v>0</v>
      </c>
      <c r="F62" s="474">
        <v>0.5</v>
      </c>
    </row>
    <row r="63" spans="1:6" s="102" customFormat="1" ht="18.75" x14ac:dyDescent="0.25">
      <c r="A63" s="808"/>
      <c r="B63" s="466" t="s">
        <v>3990</v>
      </c>
      <c r="C63" s="473">
        <v>2000</v>
      </c>
      <c r="D63" s="470">
        <v>0</v>
      </c>
      <c r="E63" s="471">
        <v>0</v>
      </c>
      <c r="F63" s="474">
        <v>1.4</v>
      </c>
    </row>
    <row r="64" spans="1:6" s="102" customFormat="1" ht="18.75" x14ac:dyDescent="0.25">
      <c r="A64" s="808"/>
      <c r="B64" s="466" t="s">
        <v>3991</v>
      </c>
      <c r="C64" s="473">
        <v>1000</v>
      </c>
      <c r="D64" s="470">
        <v>0</v>
      </c>
      <c r="E64" s="471">
        <v>0</v>
      </c>
      <c r="F64" s="474">
        <v>0</v>
      </c>
    </row>
    <row r="65" spans="1:6" s="102" customFormat="1" ht="18.75" x14ac:dyDescent="0.25">
      <c r="A65" s="808"/>
      <c r="B65" s="466" t="s">
        <v>3992</v>
      </c>
      <c r="C65" s="473">
        <v>1000</v>
      </c>
      <c r="D65" s="470">
        <v>0</v>
      </c>
      <c r="E65" s="471">
        <v>0</v>
      </c>
      <c r="F65" s="474">
        <v>0</v>
      </c>
    </row>
    <row r="66" spans="1:6" s="102" customFormat="1" ht="18.75" x14ac:dyDescent="0.25">
      <c r="A66" s="808"/>
      <c r="B66" s="466" t="s">
        <v>3993</v>
      </c>
      <c r="C66" s="473">
        <v>6000</v>
      </c>
      <c r="D66" s="470">
        <v>0</v>
      </c>
      <c r="E66" s="471">
        <v>0</v>
      </c>
      <c r="F66" s="474">
        <v>0.5</v>
      </c>
    </row>
    <row r="67" spans="1:6" s="102" customFormat="1" ht="18.75" x14ac:dyDescent="0.25">
      <c r="A67" s="808"/>
      <c r="B67" s="466" t="s">
        <v>4539</v>
      </c>
      <c r="C67" s="473">
        <v>0</v>
      </c>
      <c r="D67" s="475">
        <v>0</v>
      </c>
      <c r="E67" s="476">
        <v>0</v>
      </c>
      <c r="F67" s="474">
        <v>0.1</v>
      </c>
    </row>
    <row r="68" spans="1:6" s="102" customFormat="1" ht="18.75" x14ac:dyDescent="0.25">
      <c r="A68" s="808"/>
      <c r="B68" s="204" t="s">
        <v>2004</v>
      </c>
      <c r="C68" s="469">
        <v>0</v>
      </c>
      <c r="D68" s="470">
        <v>0</v>
      </c>
      <c r="E68" s="471">
        <v>0</v>
      </c>
      <c r="F68" s="472">
        <v>0</v>
      </c>
    </row>
    <row r="69" spans="1:6" s="102" customFormat="1" ht="83.25" customHeight="1" x14ac:dyDescent="0.25">
      <c r="A69" s="809"/>
      <c r="B69" s="477" t="s">
        <v>5396</v>
      </c>
      <c r="C69" s="348">
        <f>SUM(C59:C68)</f>
        <v>34200</v>
      </c>
      <c r="D69" s="256">
        <f>SUM(D59:D68)</f>
        <v>0</v>
      </c>
      <c r="E69" s="254">
        <f>SUM(E59:E68)</f>
        <v>0</v>
      </c>
      <c r="F69" s="350">
        <f>SUM(F59:F68)</f>
        <v>3</v>
      </c>
    </row>
    <row r="70" spans="1:6" s="102" customFormat="1" ht="18.75" x14ac:dyDescent="0.25">
      <c r="A70" s="813">
        <v>7</v>
      </c>
      <c r="B70" s="822" t="s">
        <v>275</v>
      </c>
      <c r="C70" s="823"/>
      <c r="D70" s="823"/>
      <c r="E70" s="823"/>
      <c r="F70" s="824"/>
    </row>
    <row r="71" spans="1:6" s="102" customFormat="1" ht="18.75" x14ac:dyDescent="0.25">
      <c r="A71" s="814"/>
      <c r="B71" s="353" t="s">
        <v>3936</v>
      </c>
      <c r="C71" s="347">
        <v>0</v>
      </c>
      <c r="D71" s="255">
        <v>0</v>
      </c>
      <c r="E71" s="255">
        <v>0</v>
      </c>
      <c r="F71" s="336">
        <v>2.75</v>
      </c>
    </row>
    <row r="72" spans="1:6" s="102" customFormat="1" ht="18.75" x14ac:dyDescent="0.25">
      <c r="A72" s="814"/>
      <c r="B72" s="353" t="s">
        <v>4672</v>
      </c>
      <c r="C72" s="347">
        <v>0</v>
      </c>
      <c r="D72" s="255">
        <v>0</v>
      </c>
      <c r="E72" s="255">
        <v>0</v>
      </c>
      <c r="F72" s="336">
        <v>13</v>
      </c>
    </row>
    <row r="73" spans="1:6" s="102" customFormat="1" ht="18.75" x14ac:dyDescent="0.25">
      <c r="A73" s="814"/>
      <c r="B73" s="353" t="s">
        <v>4673</v>
      </c>
      <c r="C73" s="347">
        <v>0</v>
      </c>
      <c r="D73" s="255">
        <v>0</v>
      </c>
      <c r="E73" s="255">
        <v>0</v>
      </c>
      <c r="F73" s="336">
        <v>17</v>
      </c>
    </row>
    <row r="74" spans="1:6" s="102" customFormat="1" ht="18.75" x14ac:dyDescent="0.25">
      <c r="A74" s="814"/>
      <c r="B74" s="353" t="s">
        <v>3937</v>
      </c>
      <c r="C74" s="347">
        <v>0</v>
      </c>
      <c r="D74" s="255">
        <v>0</v>
      </c>
      <c r="E74" s="255">
        <v>0</v>
      </c>
      <c r="F74" s="336">
        <v>6.5</v>
      </c>
    </row>
    <row r="75" spans="1:6" s="102" customFormat="1" ht="37.5" x14ac:dyDescent="0.25">
      <c r="A75" s="814"/>
      <c r="B75" s="353" t="s">
        <v>4655</v>
      </c>
      <c r="C75" s="347">
        <v>2300</v>
      </c>
      <c r="D75" s="255">
        <v>0</v>
      </c>
      <c r="E75" s="255">
        <v>0</v>
      </c>
      <c r="F75" s="336">
        <v>0</v>
      </c>
    </row>
    <row r="76" spans="1:6" s="102" customFormat="1" ht="18.75" x14ac:dyDescent="0.25">
      <c r="A76" s="814"/>
      <c r="B76" s="353" t="s">
        <v>3938</v>
      </c>
      <c r="C76" s="347">
        <v>4000</v>
      </c>
      <c r="D76" s="255">
        <v>0</v>
      </c>
      <c r="E76" s="255">
        <v>0</v>
      </c>
      <c r="F76" s="336">
        <v>13.9</v>
      </c>
    </row>
    <row r="77" spans="1:6" s="102" customFormat="1" ht="18.75" x14ac:dyDescent="0.25">
      <c r="A77" s="814"/>
      <c r="B77" s="353" t="s">
        <v>4674</v>
      </c>
      <c r="C77" s="347">
        <v>0</v>
      </c>
      <c r="D77" s="255">
        <v>0</v>
      </c>
      <c r="E77" s="255">
        <v>0</v>
      </c>
      <c r="F77" s="336">
        <v>22.5</v>
      </c>
    </row>
    <row r="78" spans="1:6" s="102" customFormat="1" ht="18.75" x14ac:dyDescent="0.25">
      <c r="A78" s="814"/>
      <c r="B78" s="353" t="s">
        <v>3939</v>
      </c>
      <c r="C78" s="347">
        <v>2500</v>
      </c>
      <c r="D78" s="255">
        <v>0</v>
      </c>
      <c r="E78" s="255">
        <v>0</v>
      </c>
      <c r="F78" s="336">
        <v>21.8</v>
      </c>
    </row>
    <row r="79" spans="1:6" s="102" customFormat="1" ht="18.75" x14ac:dyDescent="0.25">
      <c r="A79" s="814"/>
      <c r="B79" s="353" t="s">
        <v>5367</v>
      </c>
      <c r="C79" s="347">
        <v>24.5</v>
      </c>
      <c r="D79" s="255"/>
      <c r="E79" s="255"/>
      <c r="F79" s="336">
        <v>33.200000000000003</v>
      </c>
    </row>
    <row r="80" spans="1:6" s="102" customFormat="1" ht="37.5" x14ac:dyDescent="0.25">
      <c r="A80" s="814"/>
      <c r="B80" s="205" t="s">
        <v>4041</v>
      </c>
      <c r="C80" s="347">
        <f t="shared" ref="C80:E80" si="6">C71+C72+C73+C74+C75+C76+C77+C78+C79</f>
        <v>8824.5</v>
      </c>
      <c r="D80" s="347">
        <f t="shared" si="6"/>
        <v>0</v>
      </c>
      <c r="E80" s="347">
        <f t="shared" si="6"/>
        <v>0</v>
      </c>
      <c r="F80" s="347">
        <f>F71+F72+F73+F74+F75+F76+F77+F78+F79</f>
        <v>130.65</v>
      </c>
    </row>
    <row r="81" spans="1:6" s="102" customFormat="1" ht="56.25" x14ac:dyDescent="0.25">
      <c r="A81" s="814"/>
      <c r="B81" s="353" t="s">
        <v>4044</v>
      </c>
      <c r="C81" s="347">
        <v>24.5</v>
      </c>
      <c r="D81" s="255">
        <v>0</v>
      </c>
      <c r="E81" s="456">
        <v>0</v>
      </c>
      <c r="F81" s="336">
        <v>33.200000000000003</v>
      </c>
    </row>
    <row r="82" spans="1:6" s="102" customFormat="1" ht="18.75" x14ac:dyDescent="0.25">
      <c r="A82" s="814"/>
      <c r="B82" s="204" t="s">
        <v>2004</v>
      </c>
      <c r="C82" s="347">
        <f>C81</f>
        <v>24.5</v>
      </c>
      <c r="D82" s="347">
        <f t="shared" ref="D82:F82" si="7">D81</f>
        <v>0</v>
      </c>
      <c r="E82" s="347">
        <f t="shared" si="7"/>
        <v>0</v>
      </c>
      <c r="F82" s="347">
        <f t="shared" si="7"/>
        <v>33.200000000000003</v>
      </c>
    </row>
    <row r="83" spans="1:6" s="102" customFormat="1" ht="56.25" x14ac:dyDescent="0.25">
      <c r="A83" s="815"/>
      <c r="B83" s="101" t="s">
        <v>1249</v>
      </c>
      <c r="C83" s="348">
        <f>C80+C82</f>
        <v>8849</v>
      </c>
      <c r="D83" s="348">
        <f t="shared" ref="D83:F83" si="8">D80+D82</f>
        <v>0</v>
      </c>
      <c r="E83" s="348">
        <f t="shared" si="8"/>
        <v>0</v>
      </c>
      <c r="F83" s="348">
        <f t="shared" si="8"/>
        <v>163.85000000000002</v>
      </c>
    </row>
    <row r="84" spans="1:6" s="102" customFormat="1" ht="18.75" x14ac:dyDescent="0.25">
      <c r="A84" s="813">
        <v>8</v>
      </c>
      <c r="B84" s="819" t="s">
        <v>360</v>
      </c>
      <c r="C84" s="820"/>
      <c r="D84" s="820"/>
      <c r="E84" s="820"/>
      <c r="F84" s="821"/>
    </row>
    <row r="85" spans="1:6" s="102" customFormat="1" ht="18.75" x14ac:dyDescent="0.25">
      <c r="A85" s="814"/>
      <c r="B85" s="353" t="s">
        <v>3998</v>
      </c>
      <c r="C85" s="347">
        <v>2100</v>
      </c>
      <c r="D85" s="255">
        <v>0</v>
      </c>
      <c r="E85" s="255">
        <v>0</v>
      </c>
      <c r="F85" s="336">
        <v>0.21</v>
      </c>
    </row>
    <row r="86" spans="1:6" s="102" customFormat="1" ht="18.75" x14ac:dyDescent="0.25">
      <c r="A86" s="814"/>
      <c r="B86" s="353" t="s">
        <v>4656</v>
      </c>
      <c r="C86" s="347">
        <v>8100</v>
      </c>
      <c r="D86" s="255">
        <v>0</v>
      </c>
      <c r="E86" s="255">
        <v>0</v>
      </c>
      <c r="F86" s="336">
        <v>0.81</v>
      </c>
    </row>
    <row r="87" spans="1:6" s="102" customFormat="1" ht="18.75" x14ac:dyDescent="0.25">
      <c r="A87" s="814"/>
      <c r="B87" s="353" t="s">
        <v>3994</v>
      </c>
      <c r="C87" s="347">
        <v>7000</v>
      </c>
      <c r="D87" s="255">
        <v>0</v>
      </c>
      <c r="E87" s="255">
        <v>0</v>
      </c>
      <c r="F87" s="336">
        <v>0.8</v>
      </c>
    </row>
    <row r="88" spans="1:6" s="102" customFormat="1" ht="18.75" x14ac:dyDescent="0.25">
      <c r="A88" s="814"/>
      <c r="B88" s="353" t="s">
        <v>3995</v>
      </c>
      <c r="C88" s="347">
        <v>6300</v>
      </c>
      <c r="D88" s="255">
        <v>0</v>
      </c>
      <c r="E88" s="255">
        <v>0</v>
      </c>
      <c r="F88" s="336">
        <v>0.1</v>
      </c>
    </row>
    <row r="89" spans="1:6" s="102" customFormat="1" ht="18.75" x14ac:dyDescent="0.25">
      <c r="A89" s="814"/>
      <c r="B89" s="353" t="s">
        <v>3996</v>
      </c>
      <c r="C89" s="347">
        <v>34000</v>
      </c>
      <c r="D89" s="255">
        <v>0</v>
      </c>
      <c r="E89" s="255">
        <v>0</v>
      </c>
      <c r="F89" s="336">
        <v>10</v>
      </c>
    </row>
    <row r="90" spans="1:6" s="102" customFormat="1" ht="18.75" x14ac:dyDescent="0.25">
      <c r="A90" s="814"/>
      <c r="B90" s="353" t="s">
        <v>3997</v>
      </c>
      <c r="C90" s="347">
        <v>3000</v>
      </c>
      <c r="D90" s="255">
        <v>0</v>
      </c>
      <c r="E90" s="255">
        <v>0</v>
      </c>
      <c r="F90" s="336">
        <v>0.1</v>
      </c>
    </row>
    <row r="91" spans="1:6" s="102" customFormat="1" ht="18.75" x14ac:dyDescent="0.25">
      <c r="A91" s="814"/>
      <c r="B91" s="204" t="s">
        <v>2004</v>
      </c>
      <c r="C91" s="347">
        <v>0</v>
      </c>
      <c r="D91" s="255">
        <v>0</v>
      </c>
      <c r="E91" s="253">
        <v>0</v>
      </c>
      <c r="F91" s="349">
        <v>0</v>
      </c>
    </row>
    <row r="92" spans="1:6" s="102" customFormat="1" ht="37.5" x14ac:dyDescent="0.25">
      <c r="A92" s="815"/>
      <c r="B92" s="101" t="s">
        <v>1250</v>
      </c>
      <c r="C92" s="348">
        <f>SUM(C85:C91)</f>
        <v>60500</v>
      </c>
      <c r="D92" s="256">
        <f>SUM(D84:D91)</f>
        <v>0</v>
      </c>
      <c r="E92" s="254">
        <f>SUM(E84:E91)</f>
        <v>0</v>
      </c>
      <c r="F92" s="350">
        <f>SUM(F85:F91)</f>
        <v>12.02</v>
      </c>
    </row>
    <row r="93" spans="1:6" s="102" customFormat="1" ht="18.75" x14ac:dyDescent="0.25">
      <c r="A93" s="807">
        <v>9</v>
      </c>
      <c r="B93" s="819" t="s">
        <v>281</v>
      </c>
      <c r="C93" s="820"/>
      <c r="D93" s="820"/>
      <c r="E93" s="820"/>
      <c r="F93" s="821"/>
    </row>
    <row r="94" spans="1:6" s="102" customFormat="1" ht="18.75" x14ac:dyDescent="0.25">
      <c r="A94" s="808"/>
      <c r="B94" s="353" t="s">
        <v>3999</v>
      </c>
      <c r="C94" s="347">
        <v>400</v>
      </c>
      <c r="D94" s="255">
        <v>0</v>
      </c>
      <c r="E94" s="253">
        <v>0</v>
      </c>
      <c r="F94" s="336">
        <v>0</v>
      </c>
    </row>
    <row r="95" spans="1:6" s="102" customFormat="1" ht="18.75" x14ac:dyDescent="0.25">
      <c r="A95" s="808"/>
      <c r="B95" s="353" t="s">
        <v>4001</v>
      </c>
      <c r="C95" s="347">
        <v>5500</v>
      </c>
      <c r="D95" s="255">
        <v>0</v>
      </c>
      <c r="E95" s="253">
        <v>0</v>
      </c>
      <c r="F95" s="336">
        <v>0</v>
      </c>
    </row>
    <row r="96" spans="1:6" s="102" customFormat="1" ht="18.75" x14ac:dyDescent="0.25">
      <c r="A96" s="808"/>
      <c r="B96" s="353" t="s">
        <v>4000</v>
      </c>
      <c r="C96" s="347">
        <v>0</v>
      </c>
      <c r="D96" s="255">
        <v>0</v>
      </c>
      <c r="E96" s="253">
        <v>0</v>
      </c>
      <c r="F96" s="336">
        <v>0.05</v>
      </c>
    </row>
    <row r="97" spans="1:6" s="102" customFormat="1" ht="18.75" x14ac:dyDescent="0.25">
      <c r="A97" s="808"/>
      <c r="B97" s="353" t="s">
        <v>4002</v>
      </c>
      <c r="C97" s="347">
        <v>1600</v>
      </c>
      <c r="D97" s="255">
        <v>0</v>
      </c>
      <c r="E97" s="253">
        <v>0</v>
      </c>
      <c r="F97" s="336">
        <v>0.05</v>
      </c>
    </row>
    <row r="98" spans="1:6" s="102" customFormat="1" ht="18.75" x14ac:dyDescent="0.25">
      <c r="A98" s="808"/>
      <c r="B98" s="353" t="s">
        <v>4003</v>
      </c>
      <c r="C98" s="347">
        <v>500</v>
      </c>
      <c r="D98" s="255">
        <v>0</v>
      </c>
      <c r="E98" s="253">
        <v>0</v>
      </c>
      <c r="F98" s="336">
        <v>0</v>
      </c>
    </row>
    <row r="99" spans="1:6" s="102" customFormat="1" ht="18.75" x14ac:dyDescent="0.25">
      <c r="A99" s="808"/>
      <c r="B99" s="353" t="s">
        <v>4004</v>
      </c>
      <c r="C99" s="347">
        <v>2000</v>
      </c>
      <c r="D99" s="255">
        <v>0</v>
      </c>
      <c r="E99" s="253">
        <v>0</v>
      </c>
      <c r="F99" s="336">
        <v>0.02</v>
      </c>
    </row>
    <row r="100" spans="1:6" s="102" customFormat="1" ht="18.75" x14ac:dyDescent="0.25">
      <c r="A100" s="808"/>
      <c r="B100" s="204" t="s">
        <v>2004</v>
      </c>
      <c r="C100" s="347">
        <v>0</v>
      </c>
      <c r="D100" s="255">
        <v>0</v>
      </c>
      <c r="E100" s="253">
        <v>0</v>
      </c>
      <c r="F100" s="349">
        <v>0</v>
      </c>
    </row>
    <row r="101" spans="1:6" s="102" customFormat="1" ht="37.5" x14ac:dyDescent="0.25">
      <c r="A101" s="809"/>
      <c r="B101" s="101" t="s">
        <v>1251</v>
      </c>
      <c r="C101" s="348">
        <f>SUM(C93:C100)</f>
        <v>10000</v>
      </c>
      <c r="D101" s="256">
        <f>SUM(D93:D100)</f>
        <v>0</v>
      </c>
      <c r="E101" s="254">
        <f>SUM(E93:E100)</f>
        <v>0</v>
      </c>
      <c r="F101" s="350">
        <f>SUM(F93:F100)</f>
        <v>0.12000000000000001</v>
      </c>
    </row>
    <row r="102" spans="1:6" s="102" customFormat="1" ht="18.75" x14ac:dyDescent="0.25">
      <c r="A102" s="813">
        <v>10</v>
      </c>
      <c r="B102" s="819" t="s">
        <v>5381</v>
      </c>
      <c r="C102" s="820"/>
      <c r="D102" s="820"/>
      <c r="E102" s="820"/>
      <c r="F102" s="821"/>
    </row>
    <row r="103" spans="1:6" s="102" customFormat="1" ht="37.5" x14ac:dyDescent="0.25">
      <c r="A103" s="814"/>
      <c r="B103" s="204" t="s">
        <v>3849</v>
      </c>
      <c r="C103" s="347">
        <v>1000</v>
      </c>
      <c r="D103" s="255">
        <v>0</v>
      </c>
      <c r="E103" s="253">
        <v>0</v>
      </c>
      <c r="F103" s="349">
        <v>0.1</v>
      </c>
    </row>
    <row r="104" spans="1:6" s="102" customFormat="1" ht="18.75" x14ac:dyDescent="0.25">
      <c r="A104" s="814"/>
      <c r="B104" s="204" t="s">
        <v>2004</v>
      </c>
      <c r="C104" s="347">
        <v>0</v>
      </c>
      <c r="D104" s="255">
        <v>0</v>
      </c>
      <c r="E104" s="253">
        <v>0</v>
      </c>
      <c r="F104" s="349">
        <v>0</v>
      </c>
    </row>
    <row r="105" spans="1:6" s="102" customFormat="1" ht="82.5" customHeight="1" x14ac:dyDescent="0.25">
      <c r="A105" s="815"/>
      <c r="B105" s="101" t="s">
        <v>5397</v>
      </c>
      <c r="C105" s="348">
        <f>SUM(C102:C104)</f>
        <v>1000</v>
      </c>
      <c r="D105" s="256">
        <f>SUM(D102:D104)</f>
        <v>0</v>
      </c>
      <c r="E105" s="254">
        <f>SUM(E102:E104)</f>
        <v>0</v>
      </c>
      <c r="F105" s="350">
        <f>SUM(F102:F104)</f>
        <v>0.1</v>
      </c>
    </row>
    <row r="106" spans="1:6" s="102" customFormat="1" ht="18.75" x14ac:dyDescent="0.25">
      <c r="A106" s="813">
        <v>11</v>
      </c>
      <c r="B106" s="822" t="s">
        <v>3894</v>
      </c>
      <c r="C106" s="823"/>
      <c r="D106" s="823"/>
      <c r="E106" s="823"/>
      <c r="F106" s="824"/>
    </row>
    <row r="107" spans="1:6" s="102" customFormat="1" ht="18.75" x14ac:dyDescent="0.25">
      <c r="A107" s="814"/>
      <c r="B107" s="353" t="s">
        <v>3972</v>
      </c>
      <c r="C107" s="347">
        <v>2500</v>
      </c>
      <c r="D107" s="431">
        <v>0</v>
      </c>
      <c r="E107" s="432">
        <v>0</v>
      </c>
      <c r="F107" s="336">
        <v>0</v>
      </c>
    </row>
    <row r="108" spans="1:6" s="102" customFormat="1" ht="18.75" x14ac:dyDescent="0.25">
      <c r="A108" s="814"/>
      <c r="B108" s="353" t="s">
        <v>4675</v>
      </c>
      <c r="C108" s="347">
        <v>2230</v>
      </c>
      <c r="D108" s="431">
        <v>0</v>
      </c>
      <c r="E108" s="432">
        <v>0</v>
      </c>
      <c r="F108" s="336">
        <v>80</v>
      </c>
    </row>
    <row r="109" spans="1:6" s="102" customFormat="1" ht="18.75" x14ac:dyDescent="0.25">
      <c r="A109" s="814"/>
      <c r="B109" s="353" t="s">
        <v>4676</v>
      </c>
      <c r="C109" s="347">
        <v>1000</v>
      </c>
      <c r="D109" s="431">
        <v>0</v>
      </c>
      <c r="E109" s="432">
        <v>0</v>
      </c>
      <c r="F109" s="336">
        <v>50</v>
      </c>
    </row>
    <row r="110" spans="1:6" s="102" customFormat="1" ht="18.75" x14ac:dyDescent="0.25">
      <c r="A110" s="814"/>
      <c r="B110" s="353" t="s">
        <v>4677</v>
      </c>
      <c r="C110" s="347">
        <v>500</v>
      </c>
      <c r="D110" s="431">
        <v>0</v>
      </c>
      <c r="E110" s="432">
        <v>0</v>
      </c>
      <c r="F110" s="336">
        <v>100</v>
      </c>
    </row>
    <row r="111" spans="1:6" s="102" customFormat="1" ht="18.75" x14ac:dyDescent="0.25">
      <c r="A111" s="814"/>
      <c r="B111" s="353" t="s">
        <v>3973</v>
      </c>
      <c r="C111" s="347">
        <v>0</v>
      </c>
      <c r="D111" s="431">
        <v>0</v>
      </c>
      <c r="E111" s="432">
        <v>0</v>
      </c>
      <c r="F111" s="336">
        <v>0</v>
      </c>
    </row>
    <row r="112" spans="1:6" s="102" customFormat="1" ht="18.75" x14ac:dyDescent="0.25">
      <c r="A112" s="814"/>
      <c r="B112" s="353" t="s">
        <v>4678</v>
      </c>
      <c r="C112" s="347">
        <v>600</v>
      </c>
      <c r="D112" s="431">
        <v>0</v>
      </c>
      <c r="E112" s="432">
        <v>0</v>
      </c>
      <c r="F112" s="336">
        <v>50</v>
      </c>
    </row>
    <row r="113" spans="1:6" s="102" customFormat="1" ht="18.75" x14ac:dyDescent="0.25">
      <c r="A113" s="814"/>
      <c r="B113" s="353" t="s">
        <v>4679</v>
      </c>
      <c r="C113" s="347">
        <v>100</v>
      </c>
      <c r="D113" s="431">
        <v>0</v>
      </c>
      <c r="E113" s="432">
        <v>0</v>
      </c>
      <c r="F113" s="336">
        <v>10</v>
      </c>
    </row>
    <row r="114" spans="1:6" s="102" customFormat="1" ht="18.75" x14ac:dyDescent="0.25">
      <c r="A114" s="814"/>
      <c r="B114" s="353" t="s">
        <v>4680</v>
      </c>
      <c r="C114" s="347">
        <v>2000</v>
      </c>
      <c r="D114" s="431">
        <v>0</v>
      </c>
      <c r="E114" s="432">
        <v>0</v>
      </c>
      <c r="F114" s="336">
        <v>50</v>
      </c>
    </row>
    <row r="115" spans="1:6" s="102" customFormat="1" ht="18.75" x14ac:dyDescent="0.25">
      <c r="A115" s="814"/>
      <c r="B115" s="353" t="s">
        <v>4681</v>
      </c>
      <c r="C115" s="347">
        <v>1000</v>
      </c>
      <c r="D115" s="431">
        <v>0</v>
      </c>
      <c r="E115" s="432">
        <v>0</v>
      </c>
      <c r="F115" s="336">
        <v>100</v>
      </c>
    </row>
    <row r="116" spans="1:6" s="102" customFormat="1" ht="18.75" x14ac:dyDescent="0.25">
      <c r="A116" s="814"/>
      <c r="B116" s="353" t="s">
        <v>4682</v>
      </c>
      <c r="C116" s="347">
        <v>1000</v>
      </c>
      <c r="D116" s="431">
        <v>0</v>
      </c>
      <c r="E116" s="432">
        <v>0</v>
      </c>
      <c r="F116" s="336">
        <v>80</v>
      </c>
    </row>
    <row r="117" spans="1:6" s="102" customFormat="1" ht="18.75" x14ac:dyDescent="0.25">
      <c r="A117" s="814"/>
      <c r="B117" s="204" t="s">
        <v>4683</v>
      </c>
      <c r="C117" s="433">
        <v>2000</v>
      </c>
      <c r="D117" s="431">
        <v>0</v>
      </c>
      <c r="E117" s="432">
        <v>0</v>
      </c>
      <c r="F117" s="434">
        <v>10</v>
      </c>
    </row>
    <row r="118" spans="1:6" s="102" customFormat="1" ht="18.75" x14ac:dyDescent="0.25">
      <c r="A118" s="814"/>
      <c r="B118" s="204" t="s">
        <v>3974</v>
      </c>
      <c r="C118" s="433">
        <v>2000</v>
      </c>
      <c r="D118" s="431">
        <v>0</v>
      </c>
      <c r="E118" s="432">
        <v>0</v>
      </c>
      <c r="F118" s="434">
        <v>0</v>
      </c>
    </row>
    <row r="119" spans="1:6" s="102" customFormat="1" ht="18.75" x14ac:dyDescent="0.25">
      <c r="A119" s="814"/>
      <c r="B119" s="204" t="s">
        <v>2004</v>
      </c>
      <c r="C119" s="433">
        <v>0</v>
      </c>
      <c r="D119" s="431">
        <v>0</v>
      </c>
      <c r="E119" s="432">
        <v>0</v>
      </c>
      <c r="F119" s="434">
        <v>0</v>
      </c>
    </row>
    <row r="120" spans="1:6" s="102" customFormat="1" ht="48" customHeight="1" x14ac:dyDescent="0.25">
      <c r="A120" s="815"/>
      <c r="B120" s="101" t="s">
        <v>5409</v>
      </c>
      <c r="C120" s="348">
        <f>SUM(C106:C119)</f>
        <v>14930</v>
      </c>
      <c r="D120" s="256">
        <f t="shared" ref="D120:F120" si="9">SUM(D106:D119)</f>
        <v>0</v>
      </c>
      <c r="E120" s="254">
        <f t="shared" si="9"/>
        <v>0</v>
      </c>
      <c r="F120" s="350">
        <f t="shared" si="9"/>
        <v>530</v>
      </c>
    </row>
    <row r="121" spans="1:6" s="102" customFormat="1" ht="18.75" x14ac:dyDescent="0.25">
      <c r="A121" s="807">
        <v>12</v>
      </c>
      <c r="B121" s="822" t="s">
        <v>4035</v>
      </c>
      <c r="C121" s="823"/>
      <c r="D121" s="823"/>
      <c r="E121" s="823"/>
      <c r="F121" s="824"/>
    </row>
    <row r="122" spans="1:6" s="102" customFormat="1" ht="18.75" x14ac:dyDescent="0.25">
      <c r="A122" s="808"/>
      <c r="B122" s="353" t="s">
        <v>4036</v>
      </c>
      <c r="C122" s="347">
        <v>4900</v>
      </c>
      <c r="D122" s="478">
        <v>0</v>
      </c>
      <c r="E122" s="478">
        <v>0</v>
      </c>
      <c r="F122" s="336">
        <v>6.5</v>
      </c>
    </row>
    <row r="123" spans="1:6" s="102" customFormat="1" ht="37.5" x14ac:dyDescent="0.25">
      <c r="A123" s="808"/>
      <c r="B123" s="353" t="s">
        <v>4037</v>
      </c>
      <c r="C123" s="347">
        <v>4900</v>
      </c>
      <c r="D123" s="478">
        <v>0</v>
      </c>
      <c r="E123" s="478">
        <v>0</v>
      </c>
      <c r="F123" s="336">
        <v>6.5</v>
      </c>
    </row>
    <row r="124" spans="1:6" s="102" customFormat="1" ht="18.75" x14ac:dyDescent="0.25">
      <c r="A124" s="808"/>
      <c r="B124" s="466" t="s">
        <v>4740</v>
      </c>
      <c r="C124" s="479">
        <v>0</v>
      </c>
      <c r="D124" s="480">
        <v>0</v>
      </c>
      <c r="E124" s="480">
        <v>0</v>
      </c>
      <c r="F124" s="481">
        <v>0</v>
      </c>
    </row>
    <row r="125" spans="1:6" s="102" customFormat="1" ht="18.75" x14ac:dyDescent="0.25">
      <c r="A125" s="808"/>
      <c r="B125" s="466" t="s">
        <v>4741</v>
      </c>
      <c r="C125" s="479">
        <v>0</v>
      </c>
      <c r="D125" s="480">
        <v>0</v>
      </c>
      <c r="E125" s="480">
        <v>0</v>
      </c>
      <c r="F125" s="481">
        <v>0</v>
      </c>
    </row>
    <row r="126" spans="1:6" s="102" customFormat="1" ht="37.5" x14ac:dyDescent="0.25">
      <c r="A126" s="808"/>
      <c r="B126" s="205" t="s">
        <v>4041</v>
      </c>
      <c r="C126" s="347">
        <f>C122+C123</f>
        <v>9800</v>
      </c>
      <c r="D126" s="347">
        <f t="shared" ref="D126:F126" si="10">D122+D123</f>
        <v>0</v>
      </c>
      <c r="E126" s="347">
        <f t="shared" si="10"/>
        <v>0</v>
      </c>
      <c r="F126" s="347">
        <f t="shared" si="10"/>
        <v>13</v>
      </c>
    </row>
    <row r="127" spans="1:6" s="102" customFormat="1" ht="56.25" x14ac:dyDescent="0.25">
      <c r="A127" s="808"/>
      <c r="B127" s="353" t="s">
        <v>4042</v>
      </c>
      <c r="C127" s="482">
        <v>4900</v>
      </c>
      <c r="D127" s="478">
        <v>0</v>
      </c>
      <c r="E127" s="478">
        <v>0</v>
      </c>
      <c r="F127" s="483">
        <v>6.5</v>
      </c>
    </row>
    <row r="128" spans="1:6" s="102" customFormat="1" ht="75" x14ac:dyDescent="0.25">
      <c r="A128" s="808"/>
      <c r="B128" s="353" t="s">
        <v>4043</v>
      </c>
      <c r="C128" s="482">
        <v>4900</v>
      </c>
      <c r="D128" s="478">
        <v>0</v>
      </c>
      <c r="E128" s="478">
        <v>0</v>
      </c>
      <c r="F128" s="483">
        <v>6.5</v>
      </c>
    </row>
    <row r="129" spans="1:6" s="102" customFormat="1" ht="18.75" x14ac:dyDescent="0.25">
      <c r="A129" s="808"/>
      <c r="B129" s="353" t="s">
        <v>2004</v>
      </c>
      <c r="C129" s="482">
        <f>C127+C128</f>
        <v>9800</v>
      </c>
      <c r="D129" s="482">
        <f t="shared" ref="D129:F129" si="11">D127+D128</f>
        <v>0</v>
      </c>
      <c r="E129" s="482">
        <f t="shared" si="11"/>
        <v>0</v>
      </c>
      <c r="F129" s="482">
        <f t="shared" si="11"/>
        <v>13</v>
      </c>
    </row>
    <row r="130" spans="1:6" s="102" customFormat="1" ht="37.5" x14ac:dyDescent="0.25">
      <c r="A130" s="809"/>
      <c r="B130" s="101" t="s">
        <v>2005</v>
      </c>
      <c r="C130" s="348">
        <f>C126+C129</f>
        <v>19600</v>
      </c>
      <c r="D130" s="348">
        <f t="shared" ref="D130:F130" si="12">D126+D129</f>
        <v>0</v>
      </c>
      <c r="E130" s="348">
        <f t="shared" si="12"/>
        <v>0</v>
      </c>
      <c r="F130" s="348">
        <f t="shared" si="12"/>
        <v>26</v>
      </c>
    </row>
    <row r="131" spans="1:6" s="102" customFormat="1" ht="18.75" x14ac:dyDescent="0.25">
      <c r="A131" s="813">
        <v>13</v>
      </c>
      <c r="B131" s="836" t="s">
        <v>292</v>
      </c>
      <c r="C131" s="836"/>
      <c r="D131" s="836"/>
      <c r="E131" s="836"/>
      <c r="F131" s="836"/>
    </row>
    <row r="132" spans="1:6" s="102" customFormat="1" ht="18.75" x14ac:dyDescent="0.25">
      <c r="A132" s="818"/>
      <c r="B132" s="484" t="s">
        <v>4047</v>
      </c>
      <c r="C132" s="452">
        <v>1200</v>
      </c>
      <c r="D132" s="354">
        <v>0</v>
      </c>
      <c r="E132" s="354">
        <v>0</v>
      </c>
      <c r="F132" s="485">
        <v>0.12</v>
      </c>
    </row>
    <row r="133" spans="1:6" s="102" customFormat="1" ht="18.75" x14ac:dyDescent="0.25">
      <c r="A133" s="818"/>
      <c r="B133" s="484" t="s">
        <v>4005</v>
      </c>
      <c r="C133" s="452">
        <v>0</v>
      </c>
      <c r="D133" s="354">
        <v>0</v>
      </c>
      <c r="E133" s="354">
        <v>0</v>
      </c>
      <c r="F133" s="485">
        <v>0</v>
      </c>
    </row>
    <row r="134" spans="1:6" s="102" customFormat="1" ht="18.75" x14ac:dyDescent="0.25">
      <c r="A134" s="818"/>
      <c r="B134" s="484" t="s">
        <v>4594</v>
      </c>
      <c r="C134" s="452">
        <v>0</v>
      </c>
      <c r="D134" s="354">
        <v>0</v>
      </c>
      <c r="E134" s="354">
        <v>0</v>
      </c>
      <c r="F134" s="485">
        <v>0</v>
      </c>
    </row>
    <row r="135" spans="1:6" s="102" customFormat="1" ht="18.75" x14ac:dyDescent="0.25">
      <c r="A135" s="818"/>
      <c r="B135" s="484" t="s">
        <v>4595</v>
      </c>
      <c r="C135" s="452">
        <v>0</v>
      </c>
      <c r="D135" s="354">
        <v>0</v>
      </c>
      <c r="E135" s="354">
        <v>0</v>
      </c>
      <c r="F135" s="485">
        <v>0</v>
      </c>
    </row>
    <row r="136" spans="1:6" s="102" customFormat="1" ht="18.75" x14ac:dyDescent="0.25">
      <c r="A136" s="818"/>
      <c r="B136" s="484" t="s">
        <v>4596</v>
      </c>
      <c r="C136" s="452">
        <v>0</v>
      </c>
      <c r="D136" s="354">
        <v>0</v>
      </c>
      <c r="E136" s="354">
        <v>0</v>
      </c>
      <c r="F136" s="485">
        <v>0</v>
      </c>
    </row>
    <row r="137" spans="1:6" s="102" customFormat="1" ht="18.75" x14ac:dyDescent="0.25">
      <c r="A137" s="818"/>
      <c r="B137" s="484" t="s">
        <v>4006</v>
      </c>
      <c r="C137" s="452">
        <v>100</v>
      </c>
      <c r="D137" s="354">
        <v>0</v>
      </c>
      <c r="E137" s="354">
        <v>0</v>
      </c>
      <c r="F137" s="485">
        <v>0.01</v>
      </c>
    </row>
    <row r="138" spans="1:6" s="102" customFormat="1" ht="18.75" x14ac:dyDescent="0.25">
      <c r="A138" s="818"/>
      <c r="B138" s="484" t="s">
        <v>4590</v>
      </c>
      <c r="C138" s="452">
        <v>300</v>
      </c>
      <c r="D138" s="354">
        <v>0</v>
      </c>
      <c r="E138" s="354">
        <v>0</v>
      </c>
      <c r="F138" s="485">
        <v>0.03</v>
      </c>
    </row>
    <row r="139" spans="1:6" s="102" customFormat="1" ht="18.75" x14ac:dyDescent="0.25">
      <c r="A139" s="818"/>
      <c r="B139" s="484" t="s">
        <v>4591</v>
      </c>
      <c r="C139" s="452">
        <v>0</v>
      </c>
      <c r="D139" s="354">
        <v>0</v>
      </c>
      <c r="E139" s="354">
        <v>0</v>
      </c>
      <c r="F139" s="485">
        <v>0.05</v>
      </c>
    </row>
    <row r="140" spans="1:6" s="102" customFormat="1" ht="18.75" x14ac:dyDescent="0.25">
      <c r="A140" s="818"/>
      <c r="B140" s="484" t="s">
        <v>4592</v>
      </c>
      <c r="C140" s="452">
        <v>2500</v>
      </c>
      <c r="D140" s="354">
        <v>0</v>
      </c>
      <c r="E140" s="354">
        <v>0</v>
      </c>
      <c r="F140" s="485">
        <v>0.25</v>
      </c>
    </row>
    <row r="141" spans="1:6" s="102" customFormat="1" ht="25.5" customHeight="1" x14ac:dyDescent="0.25">
      <c r="A141" s="818"/>
      <c r="B141" s="484" t="s">
        <v>4593</v>
      </c>
      <c r="C141" s="452">
        <v>2200</v>
      </c>
      <c r="D141" s="354"/>
      <c r="E141" s="354"/>
      <c r="F141" s="485">
        <v>0.22</v>
      </c>
    </row>
    <row r="142" spans="1:6" s="102" customFormat="1" ht="18.75" x14ac:dyDescent="0.25">
      <c r="A142" s="818"/>
      <c r="B142" s="484" t="s">
        <v>4007</v>
      </c>
      <c r="C142" s="452">
        <v>0</v>
      </c>
      <c r="D142" s="354">
        <v>0</v>
      </c>
      <c r="E142" s="354">
        <v>0</v>
      </c>
      <c r="F142" s="485">
        <v>0.05</v>
      </c>
    </row>
    <row r="143" spans="1:6" s="102" customFormat="1" ht="18.75" x14ac:dyDescent="0.25">
      <c r="A143" s="818"/>
      <c r="B143" s="484" t="s">
        <v>4008</v>
      </c>
      <c r="C143" s="452">
        <v>0</v>
      </c>
      <c r="D143" s="354">
        <v>0</v>
      </c>
      <c r="E143" s="354">
        <v>0</v>
      </c>
      <c r="F143" s="485">
        <v>0.12</v>
      </c>
    </row>
    <row r="144" spans="1:6" s="102" customFormat="1" ht="37.5" x14ac:dyDescent="0.25">
      <c r="A144" s="818"/>
      <c r="B144" s="439" t="s">
        <v>4041</v>
      </c>
      <c r="C144" s="452">
        <f>SUM(C132:C143)</f>
        <v>6300</v>
      </c>
      <c r="D144" s="452">
        <f>SUM(D132:D143)</f>
        <v>0</v>
      </c>
      <c r="E144" s="452">
        <f>SUM(E132:E143)</f>
        <v>0</v>
      </c>
      <c r="F144" s="452">
        <f>SUM(F132:F143)</f>
        <v>0.85000000000000009</v>
      </c>
    </row>
    <row r="145" spans="1:6" s="102" customFormat="1" ht="117" customHeight="1" x14ac:dyDescent="0.25">
      <c r="A145" s="818"/>
      <c r="B145" s="486" t="s">
        <v>4045</v>
      </c>
      <c r="C145" s="487">
        <v>0</v>
      </c>
      <c r="D145" s="354">
        <v>0</v>
      </c>
      <c r="E145" s="354">
        <v>0</v>
      </c>
      <c r="F145" s="488">
        <v>0</v>
      </c>
    </row>
    <row r="146" spans="1:6" s="102" customFormat="1" ht="75" x14ac:dyDescent="0.25">
      <c r="A146" s="818"/>
      <c r="B146" s="484" t="s">
        <v>4046</v>
      </c>
      <c r="C146" s="487">
        <v>2000</v>
      </c>
      <c r="D146" s="354">
        <v>0</v>
      </c>
      <c r="E146" s="354">
        <v>0</v>
      </c>
      <c r="F146" s="488">
        <v>0.2</v>
      </c>
    </row>
    <row r="147" spans="1:6" s="102" customFormat="1" ht="18.75" x14ac:dyDescent="0.25">
      <c r="A147" s="818"/>
      <c r="B147" s="353" t="s">
        <v>2004</v>
      </c>
      <c r="C147" s="357">
        <f>SUM(C145:C146)</f>
        <v>2000</v>
      </c>
      <c r="D147" s="357">
        <f t="shared" ref="D147:F147" si="13">SUM(D145:D146)</f>
        <v>0</v>
      </c>
      <c r="E147" s="357">
        <f t="shared" si="13"/>
        <v>0</v>
      </c>
      <c r="F147" s="357">
        <f t="shared" si="13"/>
        <v>0.2</v>
      </c>
    </row>
    <row r="148" spans="1:6" s="102" customFormat="1" ht="61.5" customHeight="1" x14ac:dyDescent="0.25">
      <c r="A148" s="815"/>
      <c r="B148" s="101" t="s">
        <v>1252</v>
      </c>
      <c r="C148" s="348">
        <f>C144+C147</f>
        <v>8300</v>
      </c>
      <c r="D148" s="348">
        <f t="shared" ref="D148:F148" si="14">D144+D147</f>
        <v>0</v>
      </c>
      <c r="E148" s="348">
        <f t="shared" si="14"/>
        <v>0</v>
      </c>
      <c r="F148" s="348">
        <f t="shared" si="14"/>
        <v>1.05</v>
      </c>
    </row>
    <row r="149" spans="1:6" s="102" customFormat="1" ht="18.75" x14ac:dyDescent="0.25">
      <c r="A149" s="813">
        <v>14</v>
      </c>
      <c r="B149" s="822" t="s">
        <v>362</v>
      </c>
      <c r="C149" s="823"/>
      <c r="D149" s="823"/>
      <c r="E149" s="823"/>
      <c r="F149" s="824"/>
    </row>
    <row r="150" spans="1:6" s="102" customFormat="1" ht="18.75" x14ac:dyDescent="0.25">
      <c r="A150" s="814"/>
      <c r="B150" s="204" t="s">
        <v>3850</v>
      </c>
      <c r="C150" s="462">
        <v>5800</v>
      </c>
      <c r="D150" s="463">
        <v>0</v>
      </c>
      <c r="E150" s="464">
        <v>0</v>
      </c>
      <c r="F150" s="465">
        <v>0.78</v>
      </c>
    </row>
    <row r="151" spans="1:6" s="102" customFormat="1" ht="18.75" x14ac:dyDescent="0.25">
      <c r="A151" s="814"/>
      <c r="B151" s="204" t="s">
        <v>3851</v>
      </c>
      <c r="C151" s="462">
        <v>2100</v>
      </c>
      <c r="D151" s="463">
        <v>0</v>
      </c>
      <c r="E151" s="464">
        <v>0</v>
      </c>
      <c r="F151" s="465">
        <v>0.3</v>
      </c>
    </row>
    <row r="152" spans="1:6" s="102" customFormat="1" ht="37.5" x14ac:dyDescent="0.25">
      <c r="A152" s="814"/>
      <c r="B152" s="205" t="s">
        <v>4041</v>
      </c>
      <c r="C152" s="462">
        <f>C150+C151</f>
        <v>7900</v>
      </c>
      <c r="D152" s="462">
        <f t="shared" ref="D152:F152" si="15">D150+D151</f>
        <v>0</v>
      </c>
      <c r="E152" s="462">
        <f t="shared" si="15"/>
        <v>0</v>
      </c>
      <c r="F152" s="462">
        <f t="shared" si="15"/>
        <v>1.08</v>
      </c>
    </row>
    <row r="153" spans="1:6" s="102" customFormat="1" ht="131.25" x14ac:dyDescent="0.25">
      <c r="A153" s="814"/>
      <c r="B153" s="353" t="s">
        <v>4048</v>
      </c>
      <c r="C153" s="462">
        <v>1000</v>
      </c>
      <c r="D153" s="463">
        <v>0</v>
      </c>
      <c r="E153" s="489">
        <v>0</v>
      </c>
      <c r="F153" s="490">
        <v>0.1</v>
      </c>
    </row>
    <row r="154" spans="1:6" s="102" customFormat="1" ht="18.75" x14ac:dyDescent="0.25">
      <c r="A154" s="814"/>
      <c r="B154" s="204" t="s">
        <v>2004</v>
      </c>
      <c r="C154" s="462">
        <f>C153</f>
        <v>1000</v>
      </c>
      <c r="D154" s="462">
        <f t="shared" ref="D154:F154" si="16">D153</f>
        <v>0</v>
      </c>
      <c r="E154" s="462">
        <f t="shared" si="16"/>
        <v>0</v>
      </c>
      <c r="F154" s="462">
        <f t="shared" si="16"/>
        <v>0.1</v>
      </c>
    </row>
    <row r="155" spans="1:6" s="102" customFormat="1" ht="37.5" x14ac:dyDescent="0.25">
      <c r="A155" s="815"/>
      <c r="B155" s="101" t="s">
        <v>1253</v>
      </c>
      <c r="C155" s="348">
        <f>C152+C154</f>
        <v>8900</v>
      </c>
      <c r="D155" s="348">
        <f t="shared" ref="D155:F155" si="17">D152+D154</f>
        <v>0</v>
      </c>
      <c r="E155" s="348">
        <f t="shared" si="17"/>
        <v>0</v>
      </c>
      <c r="F155" s="348">
        <f t="shared" si="17"/>
        <v>1.1800000000000002</v>
      </c>
    </row>
    <row r="156" spans="1:6" s="102" customFormat="1" ht="18.75" x14ac:dyDescent="0.25">
      <c r="A156" s="807">
        <v>15</v>
      </c>
      <c r="B156" s="822" t="s">
        <v>5382</v>
      </c>
      <c r="C156" s="823"/>
      <c r="D156" s="823"/>
      <c r="E156" s="823"/>
      <c r="F156" s="824"/>
    </row>
    <row r="157" spans="1:6" s="102" customFormat="1" ht="18.75" x14ac:dyDescent="0.25">
      <c r="A157" s="808"/>
      <c r="B157" s="353" t="s">
        <v>3928</v>
      </c>
      <c r="C157" s="347">
        <v>500</v>
      </c>
      <c r="D157" s="255">
        <v>0</v>
      </c>
      <c r="E157" s="255">
        <v>0</v>
      </c>
      <c r="F157" s="336">
        <v>0.5</v>
      </c>
    </row>
    <row r="158" spans="1:6" s="102" customFormat="1" ht="18.75" x14ac:dyDescent="0.25">
      <c r="A158" s="808"/>
      <c r="B158" s="353" t="s">
        <v>3929</v>
      </c>
      <c r="C158" s="347">
        <v>15000</v>
      </c>
      <c r="D158" s="255">
        <v>0</v>
      </c>
      <c r="E158" s="255">
        <v>0</v>
      </c>
      <c r="F158" s="336">
        <v>15</v>
      </c>
    </row>
    <row r="159" spans="1:6" s="102" customFormat="1" ht="18.75" x14ac:dyDescent="0.25">
      <c r="A159" s="808"/>
      <c r="B159" s="353" t="s">
        <v>4684</v>
      </c>
      <c r="C159" s="347">
        <v>1500</v>
      </c>
      <c r="D159" s="255">
        <v>0</v>
      </c>
      <c r="E159" s="255">
        <v>0</v>
      </c>
      <c r="F159" s="336">
        <v>2</v>
      </c>
    </row>
    <row r="160" spans="1:6" s="102" customFormat="1" ht="18.75" x14ac:dyDescent="0.25">
      <c r="A160" s="808"/>
      <c r="B160" s="353" t="s">
        <v>4685</v>
      </c>
      <c r="C160" s="347">
        <v>4000</v>
      </c>
      <c r="D160" s="255">
        <v>0</v>
      </c>
      <c r="E160" s="255">
        <v>0</v>
      </c>
      <c r="F160" s="336">
        <v>4</v>
      </c>
    </row>
    <row r="161" spans="1:6" s="102" customFormat="1" ht="18.75" x14ac:dyDescent="0.25">
      <c r="A161" s="808"/>
      <c r="B161" s="353" t="s">
        <v>4686</v>
      </c>
      <c r="C161" s="347">
        <v>500</v>
      </c>
      <c r="D161" s="255">
        <v>0</v>
      </c>
      <c r="E161" s="255">
        <v>0</v>
      </c>
      <c r="F161" s="336">
        <v>0</v>
      </c>
    </row>
    <row r="162" spans="1:6" s="102" customFormat="1" ht="18.75" x14ac:dyDescent="0.25">
      <c r="A162" s="808"/>
      <c r="B162" s="353" t="s">
        <v>3930</v>
      </c>
      <c r="C162" s="347">
        <v>0</v>
      </c>
      <c r="D162" s="255">
        <v>0</v>
      </c>
      <c r="E162" s="255">
        <v>0</v>
      </c>
      <c r="F162" s="336">
        <v>8.89</v>
      </c>
    </row>
    <row r="163" spans="1:6" s="102" customFormat="1" ht="18.75" x14ac:dyDescent="0.25">
      <c r="A163" s="808"/>
      <c r="B163" s="353" t="s">
        <v>3931</v>
      </c>
      <c r="C163" s="347">
        <v>0</v>
      </c>
      <c r="D163" s="255">
        <v>0</v>
      </c>
      <c r="E163" s="255">
        <v>0</v>
      </c>
      <c r="F163" s="336">
        <v>1E-3</v>
      </c>
    </row>
    <row r="164" spans="1:6" s="102" customFormat="1" ht="18.75" x14ac:dyDescent="0.25">
      <c r="A164" s="808"/>
      <c r="B164" s="353" t="s">
        <v>3932</v>
      </c>
      <c r="C164" s="347">
        <v>0</v>
      </c>
      <c r="D164" s="255">
        <v>0</v>
      </c>
      <c r="E164" s="255">
        <v>0</v>
      </c>
      <c r="F164" s="336">
        <v>2.5</v>
      </c>
    </row>
    <row r="165" spans="1:6" s="102" customFormat="1" ht="18.75" x14ac:dyDescent="0.25">
      <c r="A165" s="808"/>
      <c r="B165" s="353" t="s">
        <v>4687</v>
      </c>
      <c r="C165" s="347">
        <v>1000</v>
      </c>
      <c r="D165" s="255">
        <v>0</v>
      </c>
      <c r="E165" s="255">
        <v>0</v>
      </c>
      <c r="F165" s="336">
        <v>1E-3</v>
      </c>
    </row>
    <row r="166" spans="1:6" s="102" customFormat="1" ht="18.75" x14ac:dyDescent="0.25">
      <c r="A166" s="808"/>
      <c r="B166" s="353" t="s">
        <v>3933</v>
      </c>
      <c r="C166" s="347">
        <v>35</v>
      </c>
      <c r="D166" s="255">
        <v>0</v>
      </c>
      <c r="E166" s="255">
        <v>0</v>
      </c>
      <c r="F166" s="336">
        <v>3.5000000000000003E-2</v>
      </c>
    </row>
    <row r="167" spans="1:6" s="102" customFormat="1" ht="18.75" x14ac:dyDescent="0.25">
      <c r="A167" s="808"/>
      <c r="B167" s="204" t="s">
        <v>2004</v>
      </c>
      <c r="C167" s="347">
        <v>0</v>
      </c>
      <c r="D167" s="255">
        <v>0</v>
      </c>
      <c r="E167" s="253">
        <v>0</v>
      </c>
      <c r="F167" s="349">
        <v>0</v>
      </c>
    </row>
    <row r="168" spans="1:6" s="102" customFormat="1" ht="63.75" customHeight="1" x14ac:dyDescent="0.25">
      <c r="A168" s="809"/>
      <c r="B168" s="101" t="s">
        <v>5398</v>
      </c>
      <c r="C168" s="348">
        <f>SUM(C156:C167)</f>
        <v>22535</v>
      </c>
      <c r="D168" s="256">
        <f t="shared" ref="D168:F168" si="18">SUM(D156:D167)</f>
        <v>0</v>
      </c>
      <c r="E168" s="254">
        <f t="shared" si="18"/>
        <v>0</v>
      </c>
      <c r="F168" s="350">
        <f t="shared" si="18"/>
        <v>32.927</v>
      </c>
    </row>
    <row r="169" spans="1:6" s="102" customFormat="1" ht="18.75" x14ac:dyDescent="0.25">
      <c r="A169" s="813">
        <v>16</v>
      </c>
      <c r="B169" s="825" t="s">
        <v>5383</v>
      </c>
      <c r="C169" s="838"/>
      <c r="D169" s="838"/>
      <c r="E169" s="838"/>
      <c r="F169" s="839"/>
    </row>
    <row r="170" spans="1:6" s="102" customFormat="1" ht="18.75" x14ac:dyDescent="0.25">
      <c r="A170" s="818"/>
      <c r="B170" s="459" t="s">
        <v>3895</v>
      </c>
      <c r="C170" s="347">
        <v>4900</v>
      </c>
      <c r="D170" s="255">
        <v>0</v>
      </c>
      <c r="E170" s="255">
        <v>0</v>
      </c>
      <c r="F170" s="336">
        <v>12.26</v>
      </c>
    </row>
    <row r="171" spans="1:6" s="102" customFormat="1" ht="18.75" x14ac:dyDescent="0.25">
      <c r="A171" s="818"/>
      <c r="B171" s="459" t="s">
        <v>3896</v>
      </c>
      <c r="C171" s="347">
        <v>1800</v>
      </c>
      <c r="D171" s="255">
        <v>0</v>
      </c>
      <c r="E171" s="255">
        <v>0</v>
      </c>
      <c r="F171" s="336">
        <v>2.5750000000000002</v>
      </c>
    </row>
    <row r="172" spans="1:6" s="102" customFormat="1" ht="18.75" x14ac:dyDescent="0.25">
      <c r="A172" s="818"/>
      <c r="B172" s="459" t="s">
        <v>3897</v>
      </c>
      <c r="C172" s="347">
        <v>2400</v>
      </c>
      <c r="D172" s="255">
        <v>0</v>
      </c>
      <c r="E172" s="255">
        <v>0</v>
      </c>
      <c r="F172" s="336">
        <v>0.19</v>
      </c>
    </row>
    <row r="173" spans="1:6" s="102" customFormat="1" ht="18.75" x14ac:dyDescent="0.25">
      <c r="A173" s="818"/>
      <c r="B173" s="459" t="s">
        <v>3898</v>
      </c>
      <c r="C173" s="347">
        <v>2000</v>
      </c>
      <c r="D173" s="255">
        <v>0</v>
      </c>
      <c r="E173" s="255">
        <v>0</v>
      </c>
      <c r="F173" s="336">
        <v>7.0000000000000007E-2</v>
      </c>
    </row>
    <row r="174" spans="1:6" s="102" customFormat="1" ht="18.75" x14ac:dyDescent="0.25">
      <c r="A174" s="814"/>
      <c r="B174" s="460" t="s">
        <v>2004</v>
      </c>
      <c r="C174" s="491">
        <v>0</v>
      </c>
      <c r="D174" s="492">
        <v>0</v>
      </c>
      <c r="E174" s="493">
        <v>0</v>
      </c>
      <c r="F174" s="494">
        <v>0</v>
      </c>
    </row>
    <row r="175" spans="1:6" s="102" customFormat="1" ht="67.5" customHeight="1" x14ac:dyDescent="0.25">
      <c r="A175" s="815"/>
      <c r="B175" s="101" t="s">
        <v>5399</v>
      </c>
      <c r="C175" s="348">
        <f>SUM(C169:C174)</f>
        <v>11100</v>
      </c>
      <c r="D175" s="256">
        <f t="shared" ref="D175:F175" si="19">SUM(D169:D174)</f>
        <v>0</v>
      </c>
      <c r="E175" s="254">
        <f t="shared" si="19"/>
        <v>0</v>
      </c>
      <c r="F175" s="350">
        <f t="shared" si="19"/>
        <v>15.095000000000001</v>
      </c>
    </row>
    <row r="176" spans="1:6" s="102" customFormat="1" ht="18.75" x14ac:dyDescent="0.25">
      <c r="A176" s="813">
        <v>17</v>
      </c>
      <c r="B176" s="825" t="s">
        <v>302</v>
      </c>
      <c r="C176" s="838"/>
      <c r="D176" s="838"/>
      <c r="E176" s="838"/>
      <c r="F176" s="839"/>
    </row>
    <row r="177" spans="1:6" s="102" customFormat="1" ht="18.75" x14ac:dyDescent="0.25">
      <c r="A177" s="818"/>
      <c r="B177" s="484" t="s">
        <v>4009</v>
      </c>
      <c r="C177" s="347">
        <v>0</v>
      </c>
      <c r="D177" s="352">
        <v>0</v>
      </c>
      <c r="E177" s="352">
        <v>0</v>
      </c>
      <c r="F177" s="336">
        <v>10</v>
      </c>
    </row>
    <row r="178" spans="1:6" s="102" customFormat="1" ht="18.75" x14ac:dyDescent="0.25">
      <c r="A178" s="818"/>
      <c r="B178" s="484" t="s">
        <v>4688</v>
      </c>
      <c r="C178" s="347">
        <v>500</v>
      </c>
      <c r="D178" s="352">
        <v>0</v>
      </c>
      <c r="E178" s="352">
        <v>0</v>
      </c>
      <c r="F178" s="336">
        <v>50</v>
      </c>
    </row>
    <row r="179" spans="1:6" s="102" customFormat="1" ht="18.75" x14ac:dyDescent="0.25">
      <c r="A179" s="818"/>
      <c r="B179" s="484" t="s">
        <v>4010</v>
      </c>
      <c r="C179" s="347">
        <v>0</v>
      </c>
      <c r="D179" s="255">
        <v>0</v>
      </c>
      <c r="E179" s="255">
        <v>0</v>
      </c>
      <c r="F179" s="336">
        <v>17</v>
      </c>
    </row>
    <row r="180" spans="1:6" s="102" customFormat="1" ht="18.75" x14ac:dyDescent="0.25">
      <c r="A180" s="818"/>
      <c r="B180" s="484" t="s">
        <v>4011</v>
      </c>
      <c r="C180" s="347">
        <v>1800</v>
      </c>
      <c r="D180" s="255">
        <v>0</v>
      </c>
      <c r="E180" s="255">
        <v>0</v>
      </c>
      <c r="F180" s="336">
        <v>50</v>
      </c>
    </row>
    <row r="181" spans="1:6" s="102" customFormat="1" ht="18.75" x14ac:dyDescent="0.25">
      <c r="A181" s="818"/>
      <c r="B181" s="484" t="s">
        <v>4012</v>
      </c>
      <c r="C181" s="347">
        <v>500</v>
      </c>
      <c r="D181" s="255">
        <v>0</v>
      </c>
      <c r="E181" s="255">
        <v>0</v>
      </c>
      <c r="F181" s="336">
        <v>10</v>
      </c>
    </row>
    <row r="182" spans="1:6" s="102" customFormat="1" ht="18.75" x14ac:dyDescent="0.25">
      <c r="A182" s="818"/>
      <c r="B182" s="484" t="s">
        <v>4013</v>
      </c>
      <c r="C182" s="347">
        <v>3000</v>
      </c>
      <c r="D182" s="255">
        <v>0</v>
      </c>
      <c r="E182" s="255">
        <v>0</v>
      </c>
      <c r="F182" s="336">
        <v>30</v>
      </c>
    </row>
    <row r="183" spans="1:6" s="102" customFormat="1" ht="18.75" x14ac:dyDescent="0.25">
      <c r="A183" s="818"/>
      <c r="B183" s="484" t="s">
        <v>4014</v>
      </c>
      <c r="C183" s="347">
        <v>200</v>
      </c>
      <c r="D183" s="255">
        <v>0</v>
      </c>
      <c r="E183" s="255">
        <v>0</v>
      </c>
      <c r="F183" s="336">
        <v>1</v>
      </c>
    </row>
    <row r="184" spans="1:6" s="102" customFormat="1" ht="18.75" x14ac:dyDescent="0.25">
      <c r="A184" s="818"/>
      <c r="B184" s="484" t="s">
        <v>4689</v>
      </c>
      <c r="C184" s="347">
        <v>500</v>
      </c>
      <c r="D184" s="255">
        <v>0</v>
      </c>
      <c r="E184" s="255">
        <v>0</v>
      </c>
      <c r="F184" s="336">
        <v>45</v>
      </c>
    </row>
    <row r="185" spans="1:6" s="102" customFormat="1" ht="18.75" x14ac:dyDescent="0.25">
      <c r="A185" s="818"/>
      <c r="B185" s="484" t="s">
        <v>4015</v>
      </c>
      <c r="C185" s="347">
        <v>1500</v>
      </c>
      <c r="D185" s="255">
        <v>0</v>
      </c>
      <c r="E185" s="255">
        <v>0</v>
      </c>
      <c r="F185" s="336">
        <v>10</v>
      </c>
    </row>
    <row r="186" spans="1:6" s="102" customFormat="1" ht="18.75" x14ac:dyDescent="0.25">
      <c r="A186" s="818"/>
      <c r="B186" s="484" t="s">
        <v>4016</v>
      </c>
      <c r="C186" s="347">
        <v>2500</v>
      </c>
      <c r="D186" s="255">
        <v>0</v>
      </c>
      <c r="E186" s="255">
        <v>0</v>
      </c>
      <c r="F186" s="336">
        <v>150</v>
      </c>
    </row>
    <row r="187" spans="1:6" s="102" customFormat="1" ht="18.75" x14ac:dyDescent="0.25">
      <c r="A187" s="818"/>
      <c r="B187" s="484" t="s">
        <v>4690</v>
      </c>
      <c r="C187" s="347">
        <v>1000</v>
      </c>
      <c r="D187" s="255">
        <v>0</v>
      </c>
      <c r="E187" s="255">
        <v>0</v>
      </c>
      <c r="F187" s="336">
        <v>70</v>
      </c>
    </row>
    <row r="188" spans="1:6" s="102" customFormat="1" ht="18.75" x14ac:dyDescent="0.25">
      <c r="A188" s="818"/>
      <c r="B188" s="484" t="s">
        <v>4017</v>
      </c>
      <c r="C188" s="347">
        <v>500</v>
      </c>
      <c r="D188" s="255">
        <v>0</v>
      </c>
      <c r="E188" s="255">
        <v>0</v>
      </c>
      <c r="F188" s="336">
        <v>10</v>
      </c>
    </row>
    <row r="189" spans="1:6" s="102" customFormat="1" ht="18.75" x14ac:dyDescent="0.25">
      <c r="A189" s="818"/>
      <c r="B189" s="484" t="s">
        <v>4018</v>
      </c>
      <c r="C189" s="347">
        <v>1500</v>
      </c>
      <c r="D189" s="255">
        <v>0</v>
      </c>
      <c r="E189" s="255">
        <v>0</v>
      </c>
      <c r="F189" s="336">
        <v>30</v>
      </c>
    </row>
    <row r="190" spans="1:6" s="102" customFormat="1" ht="18.75" x14ac:dyDescent="0.25">
      <c r="A190" s="818"/>
      <c r="B190" s="484" t="s">
        <v>4019</v>
      </c>
      <c r="C190" s="347">
        <v>500</v>
      </c>
      <c r="D190" s="255">
        <v>0</v>
      </c>
      <c r="E190" s="255">
        <v>0</v>
      </c>
      <c r="F190" s="336">
        <v>15</v>
      </c>
    </row>
    <row r="191" spans="1:6" s="102" customFormat="1" ht="18.75" x14ac:dyDescent="0.25">
      <c r="A191" s="818"/>
      <c r="B191" s="484" t="s">
        <v>4020</v>
      </c>
      <c r="C191" s="347">
        <v>200</v>
      </c>
      <c r="D191" s="255">
        <v>0</v>
      </c>
      <c r="E191" s="255">
        <v>0</v>
      </c>
      <c r="F191" s="336">
        <v>0</v>
      </c>
    </row>
    <row r="192" spans="1:6" s="102" customFormat="1" ht="18.75" x14ac:dyDescent="0.25">
      <c r="A192" s="818"/>
      <c r="B192" s="353" t="s">
        <v>4021</v>
      </c>
      <c r="C192" s="347">
        <v>0</v>
      </c>
      <c r="D192" s="255">
        <v>0</v>
      </c>
      <c r="E192" s="255">
        <v>0</v>
      </c>
      <c r="F192" s="336">
        <v>20</v>
      </c>
    </row>
    <row r="193" spans="1:6" s="102" customFormat="1" ht="18.75" x14ac:dyDescent="0.25">
      <c r="A193" s="818"/>
      <c r="B193" s="353" t="s">
        <v>2004</v>
      </c>
      <c r="C193" s="347">
        <v>0</v>
      </c>
      <c r="D193" s="255">
        <v>0</v>
      </c>
      <c r="E193" s="255">
        <v>0</v>
      </c>
      <c r="F193" s="336">
        <v>0</v>
      </c>
    </row>
    <row r="194" spans="1:6" s="102" customFormat="1" ht="56.25" x14ac:dyDescent="0.25">
      <c r="A194" s="815"/>
      <c r="B194" s="101" t="s">
        <v>1254</v>
      </c>
      <c r="C194" s="348">
        <f>SUM(C176:C193)</f>
        <v>14200</v>
      </c>
      <c r="D194" s="256">
        <f>SUM(D176:D193)</f>
        <v>0</v>
      </c>
      <c r="E194" s="254">
        <f>SUM(E176:E193)</f>
        <v>0</v>
      </c>
      <c r="F194" s="350">
        <f>SUM(F177:F193)</f>
        <v>518</v>
      </c>
    </row>
    <row r="195" spans="1:6" s="102" customFormat="1" ht="18.75" x14ac:dyDescent="0.25">
      <c r="A195" s="807">
        <v>18</v>
      </c>
      <c r="B195" s="822" t="s">
        <v>5384</v>
      </c>
      <c r="C195" s="823"/>
      <c r="D195" s="823"/>
      <c r="E195" s="823"/>
      <c r="F195" s="824"/>
    </row>
    <row r="196" spans="1:6" s="102" customFormat="1" ht="18.75" x14ac:dyDescent="0.25">
      <c r="A196" s="808"/>
      <c r="B196" s="204" t="s">
        <v>3852</v>
      </c>
      <c r="C196" s="347">
        <v>9000</v>
      </c>
      <c r="D196" s="255">
        <v>0</v>
      </c>
      <c r="E196" s="253">
        <v>0</v>
      </c>
      <c r="F196" s="349">
        <v>9</v>
      </c>
    </row>
    <row r="197" spans="1:6" s="102" customFormat="1" ht="18.75" x14ac:dyDescent="0.25">
      <c r="A197" s="808"/>
      <c r="B197" s="353" t="s">
        <v>3853</v>
      </c>
      <c r="C197" s="347">
        <v>9000</v>
      </c>
      <c r="D197" s="255">
        <v>0</v>
      </c>
      <c r="E197" s="495">
        <v>0</v>
      </c>
      <c r="F197" s="336">
        <v>9</v>
      </c>
    </row>
    <row r="198" spans="1:6" s="102" customFormat="1" ht="18.75" x14ac:dyDescent="0.25">
      <c r="A198" s="808"/>
      <c r="B198" s="353" t="s">
        <v>3854</v>
      </c>
      <c r="C198" s="347">
        <v>9000</v>
      </c>
      <c r="D198" s="255">
        <v>0</v>
      </c>
      <c r="E198" s="495">
        <v>0</v>
      </c>
      <c r="F198" s="336">
        <v>9</v>
      </c>
    </row>
    <row r="199" spans="1:6" s="102" customFormat="1" ht="18.75" x14ac:dyDescent="0.25">
      <c r="A199" s="808"/>
      <c r="B199" s="204" t="s">
        <v>2004</v>
      </c>
      <c r="C199" s="347">
        <v>0</v>
      </c>
      <c r="D199" s="255">
        <v>0</v>
      </c>
      <c r="E199" s="253">
        <v>0</v>
      </c>
      <c r="F199" s="349">
        <v>0</v>
      </c>
    </row>
    <row r="200" spans="1:6" s="102" customFormat="1" ht="86.25" customHeight="1" x14ac:dyDescent="0.25">
      <c r="A200" s="809"/>
      <c r="B200" s="101" t="s">
        <v>5400</v>
      </c>
      <c r="C200" s="348">
        <f>SUM(C195:C199)</f>
        <v>27000</v>
      </c>
      <c r="D200" s="256">
        <f>SUM(D195:D199)</f>
        <v>0</v>
      </c>
      <c r="E200" s="254">
        <f>SUM(E195:E199)</f>
        <v>0</v>
      </c>
      <c r="F200" s="350">
        <f>SUM(F195:F199)</f>
        <v>27</v>
      </c>
    </row>
    <row r="201" spans="1:6" s="496" customFormat="1" ht="18.75" x14ac:dyDescent="0.25">
      <c r="A201" s="813">
        <v>19</v>
      </c>
      <c r="B201" s="822" t="s">
        <v>365</v>
      </c>
      <c r="C201" s="823"/>
      <c r="D201" s="823"/>
      <c r="E201" s="823"/>
      <c r="F201" s="824"/>
    </row>
    <row r="202" spans="1:6" s="496" customFormat="1" ht="18.75" x14ac:dyDescent="0.25">
      <c r="A202" s="814"/>
      <c r="B202" s="353" t="s">
        <v>3855</v>
      </c>
      <c r="C202" s="347">
        <v>1800</v>
      </c>
      <c r="D202" s="352">
        <v>0</v>
      </c>
      <c r="E202" s="352">
        <v>0</v>
      </c>
      <c r="F202" s="336">
        <v>0.1</v>
      </c>
    </row>
    <row r="203" spans="1:6" s="496" customFormat="1" ht="18.75" x14ac:dyDescent="0.25">
      <c r="A203" s="814"/>
      <c r="B203" s="353" t="s">
        <v>4531</v>
      </c>
      <c r="C203" s="347">
        <v>300</v>
      </c>
      <c r="D203" s="352">
        <v>0</v>
      </c>
      <c r="E203" s="352">
        <v>0</v>
      </c>
      <c r="F203" s="336">
        <v>0.23400000000000001</v>
      </c>
    </row>
    <row r="204" spans="1:6" s="496" customFormat="1" ht="18.75" x14ac:dyDescent="0.25">
      <c r="A204" s="814"/>
      <c r="B204" s="353" t="s">
        <v>3856</v>
      </c>
      <c r="C204" s="347">
        <v>200</v>
      </c>
      <c r="D204" s="352">
        <v>0</v>
      </c>
      <c r="E204" s="352">
        <v>0</v>
      </c>
      <c r="F204" s="336">
        <v>0.156</v>
      </c>
    </row>
    <row r="205" spans="1:6" s="496" customFormat="1" ht="18.75" x14ac:dyDescent="0.25">
      <c r="A205" s="814"/>
      <c r="B205" s="353" t="s">
        <v>4532</v>
      </c>
      <c r="C205" s="347">
        <v>2500</v>
      </c>
      <c r="D205" s="352">
        <v>0</v>
      </c>
      <c r="E205" s="352">
        <v>0</v>
      </c>
      <c r="F205" s="336">
        <v>1.5</v>
      </c>
    </row>
    <row r="206" spans="1:6" s="496" customFormat="1" ht="18.75" x14ac:dyDescent="0.25">
      <c r="A206" s="814"/>
      <c r="B206" s="353" t="s">
        <v>3857</v>
      </c>
      <c r="C206" s="347">
        <v>2750</v>
      </c>
      <c r="D206" s="352">
        <v>0</v>
      </c>
      <c r="E206" s="352">
        <v>0</v>
      </c>
      <c r="F206" s="336">
        <v>1.65</v>
      </c>
    </row>
    <row r="207" spans="1:6" s="496" customFormat="1" ht="18.75" x14ac:dyDescent="0.25">
      <c r="A207" s="814"/>
      <c r="B207" s="353" t="s">
        <v>3858</v>
      </c>
      <c r="C207" s="347">
        <v>1500</v>
      </c>
      <c r="D207" s="352">
        <v>0</v>
      </c>
      <c r="E207" s="352">
        <v>0</v>
      </c>
      <c r="F207" s="336">
        <v>0.9</v>
      </c>
    </row>
    <row r="208" spans="1:6" s="496" customFormat="1" ht="18.75" x14ac:dyDescent="0.25">
      <c r="A208" s="814"/>
      <c r="B208" s="353" t="s">
        <v>3859</v>
      </c>
      <c r="C208" s="347">
        <v>500</v>
      </c>
      <c r="D208" s="352">
        <v>0</v>
      </c>
      <c r="E208" s="352">
        <v>0</v>
      </c>
      <c r="F208" s="336">
        <v>0.14000000000000001</v>
      </c>
    </row>
    <row r="209" spans="1:6" s="496" customFormat="1" ht="18.75" x14ac:dyDescent="0.25">
      <c r="A209" s="814"/>
      <c r="B209" s="353" t="s">
        <v>3860</v>
      </c>
      <c r="C209" s="347">
        <v>1500</v>
      </c>
      <c r="D209" s="497">
        <v>0</v>
      </c>
      <c r="E209" s="497">
        <v>0</v>
      </c>
      <c r="F209" s="336">
        <v>0.1</v>
      </c>
    </row>
    <row r="210" spans="1:6" s="496" customFormat="1" ht="18.75" x14ac:dyDescent="0.25">
      <c r="A210" s="814"/>
      <c r="B210" s="353" t="s">
        <v>4691</v>
      </c>
      <c r="C210" s="347">
        <v>300</v>
      </c>
      <c r="D210" s="497">
        <v>0</v>
      </c>
      <c r="E210" s="497">
        <v>0</v>
      </c>
      <c r="F210" s="336">
        <v>0.1</v>
      </c>
    </row>
    <row r="211" spans="1:6" s="496" customFormat="1" ht="18.75" x14ac:dyDescent="0.25">
      <c r="A211" s="814"/>
      <c r="B211" s="353" t="s">
        <v>4692</v>
      </c>
      <c r="C211" s="347">
        <v>200</v>
      </c>
      <c r="D211" s="497">
        <v>0</v>
      </c>
      <c r="E211" s="497">
        <v>0</v>
      </c>
      <c r="F211" s="336">
        <v>0.1</v>
      </c>
    </row>
    <row r="212" spans="1:6" s="496" customFormat="1" ht="18.75" x14ac:dyDescent="0.25">
      <c r="A212" s="814"/>
      <c r="B212" s="353" t="s">
        <v>3861</v>
      </c>
      <c r="C212" s="347">
        <v>500</v>
      </c>
      <c r="D212" s="497">
        <v>0</v>
      </c>
      <c r="E212" s="497">
        <v>0</v>
      </c>
      <c r="F212" s="336">
        <v>0.1</v>
      </c>
    </row>
    <row r="213" spans="1:6" s="496" customFormat="1" ht="18.75" x14ac:dyDescent="0.25">
      <c r="A213" s="814"/>
      <c r="B213" s="204" t="s">
        <v>3862</v>
      </c>
      <c r="C213" s="498">
        <v>0</v>
      </c>
      <c r="D213" s="497">
        <v>0</v>
      </c>
      <c r="E213" s="497">
        <v>0</v>
      </c>
      <c r="F213" s="499">
        <v>502.3</v>
      </c>
    </row>
    <row r="214" spans="1:6" s="496" customFormat="1" ht="18.75" x14ac:dyDescent="0.25">
      <c r="A214" s="814"/>
      <c r="B214" s="204" t="s">
        <v>3863</v>
      </c>
      <c r="C214" s="498">
        <v>0</v>
      </c>
      <c r="D214" s="497">
        <v>0</v>
      </c>
      <c r="E214" s="500">
        <v>0</v>
      </c>
      <c r="F214" s="499">
        <v>1.6E-2</v>
      </c>
    </row>
    <row r="215" spans="1:6" s="496" customFormat="1" ht="18.75" x14ac:dyDescent="0.25">
      <c r="A215" s="814"/>
      <c r="B215" s="466" t="s">
        <v>4693</v>
      </c>
      <c r="C215" s="501">
        <v>1500</v>
      </c>
      <c r="D215" s="502">
        <v>0</v>
      </c>
      <c r="E215" s="503">
        <v>0</v>
      </c>
      <c r="F215" s="504">
        <v>0.1</v>
      </c>
    </row>
    <row r="216" spans="1:6" s="496" customFormat="1" ht="18.75" x14ac:dyDescent="0.25">
      <c r="A216" s="814"/>
      <c r="B216" s="466" t="s">
        <v>4694</v>
      </c>
      <c r="C216" s="501">
        <v>900</v>
      </c>
      <c r="D216" s="502">
        <v>0</v>
      </c>
      <c r="E216" s="503">
        <v>0</v>
      </c>
      <c r="F216" s="504">
        <v>0.1</v>
      </c>
    </row>
    <row r="217" spans="1:6" s="496" customFormat="1" ht="18.75" x14ac:dyDescent="0.25">
      <c r="A217" s="814"/>
      <c r="B217" s="204" t="s">
        <v>2004</v>
      </c>
      <c r="C217" s="498">
        <v>0</v>
      </c>
      <c r="D217" s="497">
        <v>0</v>
      </c>
      <c r="E217" s="500">
        <v>0</v>
      </c>
      <c r="F217" s="499">
        <v>0</v>
      </c>
    </row>
    <row r="218" spans="1:6" s="496" customFormat="1" ht="37.5" x14ac:dyDescent="0.25">
      <c r="A218" s="815"/>
      <c r="B218" s="446" t="s">
        <v>1259</v>
      </c>
      <c r="C218" s="348">
        <f>SUM(C202:C217)</f>
        <v>14450</v>
      </c>
      <c r="D218" s="256">
        <f>SUM(D201:D217)</f>
        <v>0</v>
      </c>
      <c r="E218" s="254">
        <f>SUM(E201:E217)</f>
        <v>0</v>
      </c>
      <c r="F218" s="350">
        <f>SUM(F202:F217)</f>
        <v>507.59600000000006</v>
      </c>
    </row>
    <row r="219" spans="1:6" s="102" customFormat="1" ht="18.75" x14ac:dyDescent="0.25">
      <c r="A219" s="813">
        <v>20</v>
      </c>
      <c r="B219" s="822" t="s">
        <v>5385</v>
      </c>
      <c r="C219" s="823"/>
      <c r="D219" s="823"/>
      <c r="E219" s="823"/>
      <c r="F219" s="824"/>
    </row>
    <row r="220" spans="1:6" s="102" customFormat="1" ht="18.75" x14ac:dyDescent="0.25">
      <c r="A220" s="814"/>
      <c r="B220" s="353" t="s">
        <v>4022</v>
      </c>
      <c r="C220" s="347">
        <v>6000</v>
      </c>
      <c r="D220" s="352">
        <v>0</v>
      </c>
      <c r="E220" s="352">
        <v>0</v>
      </c>
      <c r="F220" s="336">
        <v>6.5</v>
      </c>
    </row>
    <row r="221" spans="1:6" s="102" customFormat="1" ht="18.75" x14ac:dyDescent="0.25">
      <c r="A221" s="814"/>
      <c r="B221" s="353" t="s">
        <v>4023</v>
      </c>
      <c r="C221" s="347">
        <v>8000</v>
      </c>
      <c r="D221" s="352">
        <v>0</v>
      </c>
      <c r="E221" s="352">
        <v>0</v>
      </c>
      <c r="F221" s="336">
        <v>8.5</v>
      </c>
    </row>
    <row r="222" spans="1:6" s="102" customFormat="1" ht="18.75" x14ac:dyDescent="0.25">
      <c r="A222" s="814"/>
      <c r="B222" s="353" t="s">
        <v>4695</v>
      </c>
      <c r="C222" s="347">
        <v>12600</v>
      </c>
      <c r="D222" s="352">
        <v>0</v>
      </c>
      <c r="E222" s="352">
        <v>0</v>
      </c>
      <c r="F222" s="336">
        <v>2.5</v>
      </c>
    </row>
    <row r="223" spans="1:6" s="102" customFormat="1" ht="18.75" x14ac:dyDescent="0.25">
      <c r="A223" s="814"/>
      <c r="B223" s="353" t="s">
        <v>4024</v>
      </c>
      <c r="C223" s="347">
        <v>1000</v>
      </c>
      <c r="D223" s="352">
        <v>0</v>
      </c>
      <c r="E223" s="352">
        <v>0</v>
      </c>
      <c r="F223" s="336">
        <v>1.3</v>
      </c>
    </row>
    <row r="224" spans="1:6" s="102" customFormat="1" ht="18.75" x14ac:dyDescent="0.25">
      <c r="A224" s="814"/>
      <c r="B224" s="204" t="s">
        <v>2004</v>
      </c>
      <c r="C224" s="347">
        <v>0</v>
      </c>
      <c r="D224" s="255">
        <v>0</v>
      </c>
      <c r="E224" s="253">
        <v>0</v>
      </c>
      <c r="F224" s="349">
        <v>0</v>
      </c>
    </row>
    <row r="225" spans="1:6" s="440" customFormat="1" ht="61.5" customHeight="1" x14ac:dyDescent="0.25">
      <c r="A225" s="815"/>
      <c r="B225" s="101" t="s">
        <v>5401</v>
      </c>
      <c r="C225" s="348">
        <f>SUM(C219:C224)</f>
        <v>27600</v>
      </c>
      <c r="D225" s="256">
        <f>SUM(D219:D224)</f>
        <v>0</v>
      </c>
      <c r="E225" s="254">
        <f>SUM(E219:E224)</f>
        <v>0</v>
      </c>
      <c r="F225" s="350">
        <f>SUM(F219:F224)</f>
        <v>18.8</v>
      </c>
    </row>
    <row r="226" spans="1:6" s="102" customFormat="1" ht="18.75" x14ac:dyDescent="0.25">
      <c r="A226" s="807">
        <v>21</v>
      </c>
      <c r="B226" s="822" t="s">
        <v>309</v>
      </c>
      <c r="C226" s="823"/>
      <c r="D226" s="823"/>
      <c r="E226" s="823"/>
      <c r="F226" s="824"/>
    </row>
    <row r="227" spans="1:6" s="102" customFormat="1" ht="18.75" x14ac:dyDescent="0.25">
      <c r="A227" s="808"/>
      <c r="B227" s="353" t="s">
        <v>3864</v>
      </c>
      <c r="C227" s="347">
        <v>3000</v>
      </c>
      <c r="D227" s="352">
        <v>0</v>
      </c>
      <c r="E227" s="352">
        <v>0</v>
      </c>
      <c r="F227" s="336">
        <v>0.3</v>
      </c>
    </row>
    <row r="228" spans="1:6" s="102" customFormat="1" ht="18.75" x14ac:dyDescent="0.25">
      <c r="A228" s="808"/>
      <c r="B228" s="353" t="s">
        <v>3865</v>
      </c>
      <c r="C228" s="347">
        <v>4000</v>
      </c>
      <c r="D228" s="352">
        <v>0</v>
      </c>
      <c r="E228" s="352">
        <v>0</v>
      </c>
      <c r="F228" s="336">
        <v>0.4</v>
      </c>
    </row>
    <row r="229" spans="1:6" s="102" customFormat="1" ht="18.75" x14ac:dyDescent="0.25">
      <c r="A229" s="808"/>
      <c r="B229" s="353" t="s">
        <v>4657</v>
      </c>
      <c r="C229" s="347">
        <v>300</v>
      </c>
      <c r="D229" s="352">
        <v>0</v>
      </c>
      <c r="E229" s="352">
        <v>0</v>
      </c>
      <c r="F229" s="336">
        <v>0.03</v>
      </c>
    </row>
    <row r="230" spans="1:6" s="102" customFormat="1" ht="18.75" x14ac:dyDescent="0.25">
      <c r="A230" s="808"/>
      <c r="B230" s="353" t="s">
        <v>3866</v>
      </c>
      <c r="C230" s="347">
        <v>400</v>
      </c>
      <c r="D230" s="352">
        <v>0</v>
      </c>
      <c r="E230" s="352">
        <v>0</v>
      </c>
      <c r="F230" s="336">
        <v>0.04</v>
      </c>
    </row>
    <row r="231" spans="1:6" s="102" customFormat="1" ht="18.75" x14ac:dyDescent="0.25">
      <c r="A231" s="808"/>
      <c r="B231" s="353" t="s">
        <v>3867</v>
      </c>
      <c r="C231" s="347">
        <v>500</v>
      </c>
      <c r="D231" s="255">
        <v>0</v>
      </c>
      <c r="E231" s="255">
        <v>0</v>
      </c>
      <c r="F231" s="336">
        <v>0.05</v>
      </c>
    </row>
    <row r="232" spans="1:6" s="102" customFormat="1" ht="18.75" x14ac:dyDescent="0.25">
      <c r="A232" s="808"/>
      <c r="B232" s="353" t="s">
        <v>2004</v>
      </c>
      <c r="C232" s="347">
        <v>0</v>
      </c>
      <c r="D232" s="255">
        <v>0</v>
      </c>
      <c r="E232" s="255">
        <v>0</v>
      </c>
      <c r="F232" s="336">
        <v>0</v>
      </c>
    </row>
    <row r="233" spans="1:6" s="102" customFormat="1" ht="37.5" x14ac:dyDescent="0.25">
      <c r="A233" s="809"/>
      <c r="B233" s="101" t="s">
        <v>1255</v>
      </c>
      <c r="C233" s="348">
        <f>SUM(C226:C232)</f>
        <v>8200</v>
      </c>
      <c r="D233" s="256">
        <f>SUM(D226:D232)</f>
        <v>0</v>
      </c>
      <c r="E233" s="254">
        <f>SUM(E226:E232)</f>
        <v>0</v>
      </c>
      <c r="F233" s="350">
        <f>SUM(F226:F232)</f>
        <v>0.82000000000000006</v>
      </c>
    </row>
    <row r="234" spans="1:6" s="102" customFormat="1" ht="18.75" x14ac:dyDescent="0.25">
      <c r="A234" s="813">
        <v>22</v>
      </c>
      <c r="B234" s="822" t="s">
        <v>312</v>
      </c>
      <c r="C234" s="823"/>
      <c r="D234" s="823"/>
      <c r="E234" s="823"/>
      <c r="F234" s="824"/>
    </row>
    <row r="235" spans="1:6" s="102" customFormat="1" ht="18.75" x14ac:dyDescent="0.25">
      <c r="A235" s="814"/>
      <c r="B235" s="353" t="s">
        <v>3899</v>
      </c>
      <c r="C235" s="347">
        <v>2000</v>
      </c>
      <c r="D235" s="255">
        <v>0</v>
      </c>
      <c r="E235" s="253">
        <v>0</v>
      </c>
      <c r="F235" s="336">
        <v>2</v>
      </c>
    </row>
    <row r="236" spans="1:6" s="102" customFormat="1" ht="18.75" x14ac:dyDescent="0.25">
      <c r="A236" s="814"/>
      <c r="B236" s="353" t="s">
        <v>3900</v>
      </c>
      <c r="C236" s="347">
        <v>2000</v>
      </c>
      <c r="D236" s="255">
        <v>0</v>
      </c>
      <c r="E236" s="253">
        <v>0</v>
      </c>
      <c r="F236" s="336">
        <v>0.4</v>
      </c>
    </row>
    <row r="237" spans="1:6" s="102" customFormat="1" ht="18.75" x14ac:dyDescent="0.25">
      <c r="A237" s="814"/>
      <c r="B237" s="353" t="s">
        <v>3901</v>
      </c>
      <c r="C237" s="347">
        <v>4500</v>
      </c>
      <c r="D237" s="255">
        <v>0</v>
      </c>
      <c r="E237" s="253">
        <v>0</v>
      </c>
      <c r="F237" s="336">
        <v>0.45</v>
      </c>
    </row>
    <row r="238" spans="1:6" s="102" customFormat="1" ht="18.75" x14ac:dyDescent="0.25">
      <c r="A238" s="814"/>
      <c r="B238" s="353" t="s">
        <v>3902</v>
      </c>
      <c r="C238" s="347">
        <v>5500</v>
      </c>
      <c r="D238" s="255">
        <v>0</v>
      </c>
      <c r="E238" s="253">
        <v>0</v>
      </c>
      <c r="F238" s="336">
        <v>0.5</v>
      </c>
    </row>
    <row r="239" spans="1:6" s="102" customFormat="1" ht="18.75" x14ac:dyDescent="0.25">
      <c r="A239" s="814"/>
      <c r="B239" s="353" t="s">
        <v>3903</v>
      </c>
      <c r="C239" s="347">
        <v>8000</v>
      </c>
      <c r="D239" s="255">
        <v>0</v>
      </c>
      <c r="E239" s="253">
        <v>0</v>
      </c>
      <c r="F239" s="336">
        <v>8</v>
      </c>
    </row>
    <row r="240" spans="1:6" s="102" customFormat="1" ht="18.75" x14ac:dyDescent="0.25">
      <c r="A240" s="814"/>
      <c r="B240" s="353" t="s">
        <v>3904</v>
      </c>
      <c r="C240" s="347">
        <v>4000</v>
      </c>
      <c r="D240" s="255">
        <v>0</v>
      </c>
      <c r="E240" s="253">
        <v>0</v>
      </c>
      <c r="F240" s="336">
        <v>5</v>
      </c>
    </row>
    <row r="241" spans="1:6" s="102" customFormat="1" ht="18.75" x14ac:dyDescent="0.25">
      <c r="A241" s="814"/>
      <c r="B241" s="353" t="s">
        <v>3905</v>
      </c>
      <c r="C241" s="347">
        <v>4800</v>
      </c>
      <c r="D241" s="255">
        <v>0</v>
      </c>
      <c r="E241" s="253">
        <v>0</v>
      </c>
      <c r="F241" s="336">
        <v>2.4</v>
      </c>
    </row>
    <row r="242" spans="1:6" s="102" customFormat="1" ht="18.75" x14ac:dyDescent="0.25">
      <c r="A242" s="814"/>
      <c r="B242" s="353" t="s">
        <v>3906</v>
      </c>
      <c r="C242" s="347">
        <v>800</v>
      </c>
      <c r="D242" s="255">
        <v>0</v>
      </c>
      <c r="E242" s="253">
        <v>0</v>
      </c>
      <c r="F242" s="336">
        <v>2</v>
      </c>
    </row>
    <row r="243" spans="1:6" s="102" customFormat="1" ht="18.75" x14ac:dyDescent="0.25">
      <c r="A243" s="814"/>
      <c r="B243" s="204" t="s">
        <v>4696</v>
      </c>
      <c r="C243" s="347">
        <v>4000</v>
      </c>
      <c r="D243" s="255">
        <v>0</v>
      </c>
      <c r="E243" s="253">
        <v>0</v>
      </c>
      <c r="F243" s="349">
        <v>5.5</v>
      </c>
    </row>
    <row r="244" spans="1:6" s="102" customFormat="1" ht="18.75" x14ac:dyDescent="0.25">
      <c r="A244" s="814"/>
      <c r="B244" s="204" t="s">
        <v>2004</v>
      </c>
      <c r="C244" s="347">
        <v>0</v>
      </c>
      <c r="D244" s="255">
        <v>0</v>
      </c>
      <c r="E244" s="253">
        <v>0</v>
      </c>
      <c r="F244" s="349">
        <v>0</v>
      </c>
    </row>
    <row r="245" spans="1:6" s="102" customFormat="1" ht="56.25" x14ac:dyDescent="0.25">
      <c r="A245" s="815"/>
      <c r="B245" s="101" t="s">
        <v>1256</v>
      </c>
      <c r="C245" s="348">
        <f>SUM(C234:C244)</f>
        <v>35600</v>
      </c>
      <c r="D245" s="256">
        <f>SUM(D234:D244)</f>
        <v>0</v>
      </c>
      <c r="E245" s="254">
        <f>SUM(E234:E244)</f>
        <v>0</v>
      </c>
      <c r="F245" s="350">
        <f>SUM(F234:F244)</f>
        <v>26.25</v>
      </c>
    </row>
    <row r="246" spans="1:6" s="102" customFormat="1" ht="18.75" x14ac:dyDescent="0.25">
      <c r="A246" s="813">
        <v>23</v>
      </c>
      <c r="B246" s="822" t="s">
        <v>5386</v>
      </c>
      <c r="C246" s="823"/>
      <c r="D246" s="823"/>
      <c r="E246" s="823"/>
      <c r="F246" s="824"/>
    </row>
    <row r="247" spans="1:6" s="102" customFormat="1" ht="18.75" x14ac:dyDescent="0.25">
      <c r="A247" s="814"/>
      <c r="B247" s="353" t="s">
        <v>3910</v>
      </c>
      <c r="C247" s="347">
        <v>1500</v>
      </c>
      <c r="D247" s="255">
        <v>0</v>
      </c>
      <c r="E247" s="253">
        <v>0</v>
      </c>
      <c r="F247" s="336">
        <v>1.5</v>
      </c>
    </row>
    <row r="248" spans="1:6" s="102" customFormat="1" ht="18.75" x14ac:dyDescent="0.25">
      <c r="A248" s="814"/>
      <c r="B248" s="353" t="s">
        <v>3911</v>
      </c>
      <c r="C248" s="347">
        <v>100</v>
      </c>
      <c r="D248" s="255">
        <v>0</v>
      </c>
      <c r="E248" s="253">
        <v>0</v>
      </c>
      <c r="F248" s="336">
        <v>0.1</v>
      </c>
    </row>
    <row r="249" spans="1:6" s="102" customFormat="1" ht="18.75" x14ac:dyDescent="0.25">
      <c r="A249" s="814"/>
      <c r="B249" s="353" t="s">
        <v>3912</v>
      </c>
      <c r="C249" s="347">
        <v>1700</v>
      </c>
      <c r="D249" s="255">
        <v>0</v>
      </c>
      <c r="E249" s="253">
        <v>0</v>
      </c>
      <c r="F249" s="336">
        <v>1.7</v>
      </c>
    </row>
    <row r="250" spans="1:6" s="102" customFormat="1" ht="18.75" x14ac:dyDescent="0.25">
      <c r="A250" s="814"/>
      <c r="B250" s="204" t="s">
        <v>3913</v>
      </c>
      <c r="C250" s="347">
        <v>300</v>
      </c>
      <c r="D250" s="255">
        <v>0</v>
      </c>
      <c r="E250" s="253">
        <v>0</v>
      </c>
      <c r="F250" s="349">
        <v>0.3</v>
      </c>
    </row>
    <row r="251" spans="1:6" s="102" customFormat="1" ht="18.75" x14ac:dyDescent="0.25">
      <c r="A251" s="814"/>
      <c r="B251" s="204" t="s">
        <v>3914</v>
      </c>
      <c r="C251" s="347">
        <v>800</v>
      </c>
      <c r="D251" s="255">
        <v>0</v>
      </c>
      <c r="E251" s="253">
        <v>0</v>
      </c>
      <c r="F251" s="349">
        <v>0.8</v>
      </c>
    </row>
    <row r="252" spans="1:6" s="102" customFormat="1" ht="18.75" x14ac:dyDescent="0.25">
      <c r="A252" s="814"/>
      <c r="B252" s="204" t="s">
        <v>2004</v>
      </c>
      <c r="C252" s="347">
        <v>0</v>
      </c>
      <c r="D252" s="255">
        <v>0</v>
      </c>
      <c r="E252" s="253">
        <v>0</v>
      </c>
      <c r="F252" s="349">
        <v>0</v>
      </c>
    </row>
    <row r="253" spans="1:6" s="102" customFormat="1" ht="83.25" customHeight="1" x14ac:dyDescent="0.25">
      <c r="A253" s="815"/>
      <c r="B253" s="101" t="s">
        <v>5402</v>
      </c>
      <c r="C253" s="348">
        <f>SUM(C246:C252)</f>
        <v>4400</v>
      </c>
      <c r="D253" s="256">
        <f t="shared" ref="D253:F253" si="20">SUM(D246:D252)</f>
        <v>0</v>
      </c>
      <c r="E253" s="254">
        <f t="shared" si="20"/>
        <v>0</v>
      </c>
      <c r="F253" s="350">
        <f t="shared" si="20"/>
        <v>4.3999999999999995</v>
      </c>
    </row>
    <row r="254" spans="1:6" s="102" customFormat="1" ht="18.75" x14ac:dyDescent="0.25">
      <c r="A254" s="807">
        <v>24</v>
      </c>
      <c r="B254" s="825" t="s">
        <v>316</v>
      </c>
      <c r="C254" s="838"/>
      <c r="D254" s="838"/>
      <c r="E254" s="838"/>
      <c r="F254" s="839"/>
    </row>
    <row r="255" spans="1:6" s="102" customFormat="1" ht="18.75" x14ac:dyDescent="0.25">
      <c r="A255" s="808"/>
      <c r="B255" s="437" t="s">
        <v>4025</v>
      </c>
      <c r="C255" s="505">
        <v>600</v>
      </c>
      <c r="D255" s="507">
        <v>0</v>
      </c>
      <c r="E255" s="507">
        <v>0</v>
      </c>
      <c r="F255" s="506">
        <v>0</v>
      </c>
    </row>
    <row r="256" spans="1:6" s="102" customFormat="1" ht="18.75" x14ac:dyDescent="0.25">
      <c r="A256" s="808"/>
      <c r="B256" s="437" t="s">
        <v>4026</v>
      </c>
      <c r="C256" s="505">
        <v>1000</v>
      </c>
      <c r="D256" s="507">
        <v>0</v>
      </c>
      <c r="E256" s="507">
        <v>0</v>
      </c>
      <c r="F256" s="506">
        <v>0.05</v>
      </c>
    </row>
    <row r="257" spans="1:6" s="102" customFormat="1" ht="18.75" x14ac:dyDescent="0.25">
      <c r="A257" s="808"/>
      <c r="B257" s="437" t="s">
        <v>4697</v>
      </c>
      <c r="C257" s="505">
        <v>1490</v>
      </c>
      <c r="D257" s="507">
        <v>0</v>
      </c>
      <c r="E257" s="507">
        <v>0</v>
      </c>
      <c r="F257" s="506">
        <v>0.13300000000000001</v>
      </c>
    </row>
    <row r="258" spans="1:6" s="102" customFormat="1" ht="18.75" x14ac:dyDescent="0.25">
      <c r="A258" s="808"/>
      <c r="B258" s="508" t="s">
        <v>4534</v>
      </c>
      <c r="C258" s="509">
        <v>1500</v>
      </c>
      <c r="D258" s="507">
        <v>0</v>
      </c>
      <c r="E258" s="507">
        <v>0</v>
      </c>
      <c r="F258" s="510">
        <v>1.5</v>
      </c>
    </row>
    <row r="259" spans="1:6" s="102" customFormat="1" ht="18.75" x14ac:dyDescent="0.25">
      <c r="A259" s="808"/>
      <c r="B259" s="437" t="s">
        <v>4008</v>
      </c>
      <c r="C259" s="505">
        <v>1500</v>
      </c>
      <c r="D259" s="507">
        <v>0</v>
      </c>
      <c r="E259" s="507">
        <v>0</v>
      </c>
      <c r="F259" s="506">
        <v>2</v>
      </c>
    </row>
    <row r="260" spans="1:6" s="102" customFormat="1" ht="18.75" x14ac:dyDescent="0.25">
      <c r="A260" s="808"/>
      <c r="B260" s="508" t="s">
        <v>4535</v>
      </c>
      <c r="C260" s="509">
        <v>4332</v>
      </c>
      <c r="D260" s="507">
        <v>0</v>
      </c>
      <c r="E260" s="507">
        <v>0</v>
      </c>
      <c r="F260" s="510">
        <v>9.4000000000000004E-3</v>
      </c>
    </row>
    <row r="261" spans="1:6" s="102" customFormat="1" ht="18.75" x14ac:dyDescent="0.25">
      <c r="A261" s="808"/>
      <c r="B261" s="508" t="s">
        <v>4536</v>
      </c>
      <c r="C261" s="509">
        <v>3100</v>
      </c>
      <c r="D261" s="507">
        <v>0</v>
      </c>
      <c r="E261" s="507">
        <v>0</v>
      </c>
      <c r="F261" s="510">
        <v>3.1E-2</v>
      </c>
    </row>
    <row r="262" spans="1:6" s="102" customFormat="1" ht="18.75" x14ac:dyDescent="0.25">
      <c r="A262" s="808"/>
      <c r="B262" s="437" t="s">
        <v>4027</v>
      </c>
      <c r="C262" s="505">
        <v>2000</v>
      </c>
      <c r="D262" s="507">
        <v>0</v>
      </c>
      <c r="E262" s="507">
        <v>0</v>
      </c>
      <c r="F262" s="506">
        <v>0.2</v>
      </c>
    </row>
    <row r="263" spans="1:6" s="102" customFormat="1" ht="18.75" x14ac:dyDescent="0.25">
      <c r="A263" s="808"/>
      <c r="B263" s="437" t="s">
        <v>4028</v>
      </c>
      <c r="C263" s="505">
        <v>22300</v>
      </c>
      <c r="D263" s="507">
        <v>0</v>
      </c>
      <c r="E263" s="507">
        <v>0</v>
      </c>
      <c r="F263" s="506">
        <v>1.0500000000000001E-2</v>
      </c>
    </row>
    <row r="264" spans="1:6" s="102" customFormat="1" ht="18.75" x14ac:dyDescent="0.25">
      <c r="A264" s="808"/>
      <c r="B264" s="508" t="s">
        <v>4537</v>
      </c>
      <c r="C264" s="509">
        <v>3800</v>
      </c>
      <c r="D264" s="507">
        <v>0</v>
      </c>
      <c r="E264" s="507">
        <v>0</v>
      </c>
      <c r="F264" s="510">
        <v>0.113</v>
      </c>
    </row>
    <row r="265" spans="1:6" s="102" customFormat="1" ht="18.75" x14ac:dyDescent="0.25">
      <c r="A265" s="808"/>
      <c r="B265" s="437" t="s">
        <v>4029</v>
      </c>
      <c r="C265" s="505">
        <v>9800</v>
      </c>
      <c r="D265" s="507">
        <v>0</v>
      </c>
      <c r="E265" s="507">
        <v>0</v>
      </c>
      <c r="F265" s="506">
        <v>4.5</v>
      </c>
    </row>
    <row r="266" spans="1:6" s="102" customFormat="1" ht="18.75" x14ac:dyDescent="0.25">
      <c r="A266" s="808"/>
      <c r="B266" s="437" t="s">
        <v>5362</v>
      </c>
      <c r="C266" s="505">
        <v>1000</v>
      </c>
      <c r="D266" s="507">
        <v>0</v>
      </c>
      <c r="E266" s="507">
        <v>0</v>
      </c>
      <c r="F266" s="506"/>
    </row>
    <row r="267" spans="1:6" s="102" customFormat="1" ht="18.75" x14ac:dyDescent="0.25">
      <c r="A267" s="808"/>
      <c r="B267" s="437" t="s">
        <v>5363</v>
      </c>
      <c r="C267" s="505">
        <v>19000</v>
      </c>
      <c r="D267" s="507">
        <v>0</v>
      </c>
      <c r="E267" s="507">
        <v>0</v>
      </c>
      <c r="F267" s="506">
        <v>3.5</v>
      </c>
    </row>
    <row r="268" spans="1:6" s="102" customFormat="1" ht="37.5" x14ac:dyDescent="0.25">
      <c r="A268" s="808"/>
      <c r="B268" s="457" t="s">
        <v>4038</v>
      </c>
      <c r="C268" s="731">
        <f>SUM(C255:C267)</f>
        <v>71422</v>
      </c>
      <c r="D268" s="730">
        <f>SUM(D255:D265)</f>
        <v>0</v>
      </c>
      <c r="E268" s="511">
        <f>SUM(E255:E265)</f>
        <v>0</v>
      </c>
      <c r="F268" s="511">
        <f>SUM(F255:F267)</f>
        <v>12.046900000000001</v>
      </c>
    </row>
    <row r="269" spans="1:6" s="102" customFormat="1" ht="56.25" x14ac:dyDescent="0.25">
      <c r="A269" s="808"/>
      <c r="B269" s="437" t="s">
        <v>4040</v>
      </c>
      <c r="C269" s="511">
        <v>0</v>
      </c>
      <c r="D269" s="512">
        <v>0</v>
      </c>
      <c r="E269" s="513">
        <v>0</v>
      </c>
      <c r="F269" s="514">
        <v>1</v>
      </c>
    </row>
    <row r="270" spans="1:6" s="102" customFormat="1" ht="56.25" x14ac:dyDescent="0.25">
      <c r="A270" s="808"/>
      <c r="B270" s="437" t="s">
        <v>4738</v>
      </c>
      <c r="C270" s="511">
        <v>0</v>
      </c>
      <c r="D270" s="512">
        <v>0</v>
      </c>
      <c r="E270" s="513">
        <v>0</v>
      </c>
      <c r="F270" s="514">
        <v>1.2</v>
      </c>
    </row>
    <row r="271" spans="1:6" s="102" customFormat="1" ht="37.5" x14ac:dyDescent="0.25">
      <c r="A271" s="808"/>
      <c r="B271" s="508" t="s">
        <v>4538</v>
      </c>
      <c r="C271" s="511">
        <v>50</v>
      </c>
      <c r="D271" s="512"/>
      <c r="E271" s="515"/>
      <c r="F271" s="514">
        <v>0.5</v>
      </c>
    </row>
    <row r="272" spans="1:6" s="102" customFormat="1" ht="56.25" x14ac:dyDescent="0.25">
      <c r="A272" s="808"/>
      <c r="B272" s="437" t="s">
        <v>4039</v>
      </c>
      <c r="C272" s="511">
        <v>0</v>
      </c>
      <c r="D272" s="512">
        <v>0</v>
      </c>
      <c r="E272" s="513">
        <v>0</v>
      </c>
      <c r="F272" s="514">
        <v>0.5</v>
      </c>
    </row>
    <row r="273" spans="1:6" s="102" customFormat="1" ht="18.75" x14ac:dyDescent="0.25">
      <c r="A273" s="808"/>
      <c r="B273" s="516" t="s">
        <v>2004</v>
      </c>
      <c r="C273" s="517">
        <f>C269+C270+C272</f>
        <v>0</v>
      </c>
      <c r="D273" s="517">
        <f t="shared" ref="D273:F273" si="21">D269+D270+D272</f>
        <v>0</v>
      </c>
      <c r="E273" s="517">
        <f t="shared" si="21"/>
        <v>0</v>
      </c>
      <c r="F273" s="517">
        <f t="shared" si="21"/>
        <v>2.7</v>
      </c>
    </row>
    <row r="274" spans="1:6" s="102" customFormat="1" ht="56.25" x14ac:dyDescent="0.25">
      <c r="A274" s="809"/>
      <c r="B274" s="101" t="s">
        <v>1257</v>
      </c>
      <c r="C274" s="348">
        <f>C268+C273</f>
        <v>71422</v>
      </c>
      <c r="D274" s="348">
        <f t="shared" ref="D274:F274" si="22">D268+D273</f>
        <v>0</v>
      </c>
      <c r="E274" s="348">
        <f t="shared" si="22"/>
        <v>0</v>
      </c>
      <c r="F274" s="348">
        <f t="shared" si="22"/>
        <v>14.7469</v>
      </c>
    </row>
    <row r="275" spans="1:6" s="102" customFormat="1" ht="18.75" x14ac:dyDescent="0.25">
      <c r="A275" s="813">
        <v>25</v>
      </c>
      <c r="B275" s="822" t="s">
        <v>3868</v>
      </c>
      <c r="C275" s="823"/>
      <c r="D275" s="823"/>
      <c r="E275" s="823"/>
      <c r="F275" s="824"/>
    </row>
    <row r="276" spans="1:6" s="102" customFormat="1" ht="18.75" x14ac:dyDescent="0.25">
      <c r="A276" s="814"/>
      <c r="B276" s="353" t="s">
        <v>4698</v>
      </c>
      <c r="C276" s="347">
        <v>2000</v>
      </c>
      <c r="D276" s="255">
        <v>0</v>
      </c>
      <c r="E276" s="253">
        <v>0</v>
      </c>
      <c r="F276" s="336">
        <v>0.15</v>
      </c>
    </row>
    <row r="277" spans="1:6" s="102" customFormat="1" ht="18.75" x14ac:dyDescent="0.25">
      <c r="A277" s="814"/>
      <c r="B277" s="353" t="s">
        <v>3975</v>
      </c>
      <c r="C277" s="347">
        <v>1200</v>
      </c>
      <c r="D277" s="255">
        <v>0</v>
      </c>
      <c r="E277" s="253">
        <v>0</v>
      </c>
      <c r="F277" s="336">
        <v>0.12</v>
      </c>
    </row>
    <row r="278" spans="1:6" s="102" customFormat="1" ht="18.75" x14ac:dyDescent="0.25">
      <c r="A278" s="814"/>
      <c r="B278" s="353" t="s">
        <v>4699</v>
      </c>
      <c r="C278" s="347">
        <v>1400</v>
      </c>
      <c r="D278" s="255">
        <v>0</v>
      </c>
      <c r="E278" s="253">
        <v>0</v>
      </c>
      <c r="F278" s="336">
        <v>0.14000000000000001</v>
      </c>
    </row>
    <row r="279" spans="1:6" s="102" customFormat="1" ht="18.75" x14ac:dyDescent="0.25">
      <c r="A279" s="814"/>
      <c r="B279" s="353" t="s">
        <v>3976</v>
      </c>
      <c r="C279" s="347">
        <v>1000</v>
      </c>
      <c r="D279" s="255">
        <v>0</v>
      </c>
      <c r="E279" s="253">
        <v>0</v>
      </c>
      <c r="F279" s="336">
        <v>0.1</v>
      </c>
    </row>
    <row r="280" spans="1:6" s="102" customFormat="1" ht="18.75" x14ac:dyDescent="0.25">
      <c r="A280" s="814"/>
      <c r="B280" s="353" t="s">
        <v>3977</v>
      </c>
      <c r="C280" s="347">
        <v>600</v>
      </c>
      <c r="D280" s="255">
        <v>0</v>
      </c>
      <c r="E280" s="253">
        <v>0</v>
      </c>
      <c r="F280" s="336">
        <v>0.06</v>
      </c>
    </row>
    <row r="281" spans="1:6" s="102" customFormat="1" ht="37.5" x14ac:dyDescent="0.25">
      <c r="A281" s="814"/>
      <c r="B281" s="205" t="s">
        <v>4041</v>
      </c>
      <c r="C281" s="347">
        <f>C276+C277+C278+C279+C280</f>
        <v>6200</v>
      </c>
      <c r="D281" s="347">
        <f t="shared" ref="D281:F281" si="23">D276+D277+D278+D279+D280</f>
        <v>0</v>
      </c>
      <c r="E281" s="347">
        <f t="shared" si="23"/>
        <v>0</v>
      </c>
      <c r="F281" s="347">
        <f t="shared" si="23"/>
        <v>0.57000000000000006</v>
      </c>
    </row>
    <row r="282" spans="1:6" s="102" customFormat="1" ht="56.25" x14ac:dyDescent="0.25">
      <c r="A282" s="814"/>
      <c r="B282" s="353" t="s">
        <v>4049</v>
      </c>
      <c r="C282" s="347">
        <v>1000</v>
      </c>
      <c r="D282" s="255"/>
      <c r="E282" s="456"/>
      <c r="F282" s="336">
        <v>0.15</v>
      </c>
    </row>
    <row r="283" spans="1:6" s="102" customFormat="1" ht="56.25" x14ac:dyDescent="0.25">
      <c r="A283" s="814"/>
      <c r="B283" s="353" t="s">
        <v>4050</v>
      </c>
      <c r="C283" s="347">
        <v>1000</v>
      </c>
      <c r="D283" s="255"/>
      <c r="E283" s="456"/>
      <c r="F283" s="336">
        <v>0.1</v>
      </c>
    </row>
    <row r="284" spans="1:6" s="102" customFormat="1" ht="18.75" x14ac:dyDescent="0.25">
      <c r="A284" s="814"/>
      <c r="B284" s="204" t="s">
        <v>2004</v>
      </c>
      <c r="C284" s="347">
        <f>C282+C283</f>
        <v>2000</v>
      </c>
      <c r="D284" s="347">
        <f t="shared" ref="D284:F284" si="24">D282+D283</f>
        <v>0</v>
      </c>
      <c r="E284" s="347">
        <f t="shared" si="24"/>
        <v>0</v>
      </c>
      <c r="F284" s="347">
        <f t="shared" si="24"/>
        <v>0.25</v>
      </c>
    </row>
    <row r="285" spans="1:6" s="102" customFormat="1" ht="37.5" x14ac:dyDescent="0.25">
      <c r="A285" s="815"/>
      <c r="B285" s="101" t="s">
        <v>2006</v>
      </c>
      <c r="C285" s="348">
        <f>C281+C284</f>
        <v>8200</v>
      </c>
      <c r="D285" s="348">
        <f t="shared" ref="D285:F285" si="25">D281+D284</f>
        <v>0</v>
      </c>
      <c r="E285" s="348">
        <f t="shared" si="25"/>
        <v>0</v>
      </c>
      <c r="F285" s="348">
        <f t="shared" si="25"/>
        <v>0.82000000000000006</v>
      </c>
    </row>
    <row r="286" spans="1:6" s="102" customFormat="1" ht="18.75" x14ac:dyDescent="0.25">
      <c r="A286" s="813">
        <v>26</v>
      </c>
      <c r="B286" s="822" t="s">
        <v>3869</v>
      </c>
      <c r="C286" s="823"/>
      <c r="D286" s="823"/>
      <c r="E286" s="823"/>
      <c r="F286" s="824"/>
    </row>
    <row r="287" spans="1:6" s="102" customFormat="1" ht="18.75" x14ac:dyDescent="0.25">
      <c r="A287" s="814"/>
      <c r="B287" s="353" t="s">
        <v>3876</v>
      </c>
      <c r="C287" s="347">
        <v>200</v>
      </c>
      <c r="D287" s="352">
        <v>0</v>
      </c>
      <c r="E287" s="352">
        <v>0</v>
      </c>
      <c r="F287" s="336">
        <v>0.02</v>
      </c>
    </row>
    <row r="288" spans="1:6" s="102" customFormat="1" ht="18.75" x14ac:dyDescent="0.25">
      <c r="A288" s="814"/>
      <c r="B288" s="353" t="s">
        <v>3870</v>
      </c>
      <c r="C288" s="347">
        <v>1300</v>
      </c>
      <c r="D288" s="352">
        <v>0</v>
      </c>
      <c r="E288" s="352">
        <v>0</v>
      </c>
      <c r="F288" s="336">
        <v>0.13</v>
      </c>
    </row>
    <row r="289" spans="1:6" s="102" customFormat="1" ht="18.75" x14ac:dyDescent="0.25">
      <c r="A289" s="814"/>
      <c r="B289" s="353" t="s">
        <v>3877</v>
      </c>
      <c r="C289" s="347">
        <v>880</v>
      </c>
      <c r="D289" s="352">
        <v>0</v>
      </c>
      <c r="E289" s="352">
        <v>0</v>
      </c>
      <c r="F289" s="336">
        <v>8.7999999999999995E-2</v>
      </c>
    </row>
    <row r="290" spans="1:6" s="102" customFormat="1" ht="18.75" x14ac:dyDescent="0.25">
      <c r="A290" s="814"/>
      <c r="B290" s="353" t="s">
        <v>3878</v>
      </c>
      <c r="C290" s="347">
        <v>690</v>
      </c>
      <c r="D290" s="352">
        <v>0</v>
      </c>
      <c r="E290" s="352">
        <v>0</v>
      </c>
      <c r="F290" s="336">
        <v>6.9000000000000006E-2</v>
      </c>
    </row>
    <row r="291" spans="1:6" s="102" customFormat="1" ht="18.75" x14ac:dyDescent="0.25">
      <c r="A291" s="814"/>
      <c r="B291" s="353" t="s">
        <v>3871</v>
      </c>
      <c r="C291" s="347">
        <v>320</v>
      </c>
      <c r="D291" s="352">
        <v>0</v>
      </c>
      <c r="E291" s="352">
        <v>0</v>
      </c>
      <c r="F291" s="336">
        <v>3.2000000000000001E-2</v>
      </c>
    </row>
    <row r="292" spans="1:6" s="102" customFormat="1" ht="18.75" x14ac:dyDescent="0.25">
      <c r="A292" s="814"/>
      <c r="B292" s="353" t="s">
        <v>3872</v>
      </c>
      <c r="C292" s="347">
        <v>1110</v>
      </c>
      <c r="D292" s="352">
        <v>0</v>
      </c>
      <c r="E292" s="352">
        <v>0</v>
      </c>
      <c r="F292" s="336">
        <v>0.11</v>
      </c>
    </row>
    <row r="293" spans="1:6" s="102" customFormat="1" ht="18.75" x14ac:dyDescent="0.25">
      <c r="A293" s="814"/>
      <c r="B293" s="353" t="s">
        <v>3873</v>
      </c>
      <c r="C293" s="347">
        <v>1100</v>
      </c>
      <c r="D293" s="352">
        <v>0</v>
      </c>
      <c r="E293" s="352">
        <v>0</v>
      </c>
      <c r="F293" s="336">
        <v>0.11</v>
      </c>
    </row>
    <row r="294" spans="1:6" s="102" customFormat="1" ht="18.75" x14ac:dyDescent="0.25">
      <c r="A294" s="814"/>
      <c r="B294" s="353" t="s">
        <v>3879</v>
      </c>
      <c r="C294" s="347">
        <v>620</v>
      </c>
      <c r="D294" s="352">
        <v>0</v>
      </c>
      <c r="E294" s="352">
        <v>0</v>
      </c>
      <c r="F294" s="336">
        <v>6.2E-2</v>
      </c>
    </row>
    <row r="295" spans="1:6" s="102" customFormat="1" ht="18.75" x14ac:dyDescent="0.25">
      <c r="A295" s="814"/>
      <c r="B295" s="353" t="s">
        <v>3874</v>
      </c>
      <c r="C295" s="433">
        <v>1030</v>
      </c>
      <c r="D295" s="431">
        <v>0</v>
      </c>
      <c r="E295" s="431">
        <v>0</v>
      </c>
      <c r="F295" s="438">
        <v>0.1</v>
      </c>
    </row>
    <row r="296" spans="1:6" s="102" customFormat="1" ht="18.75" x14ac:dyDescent="0.25">
      <c r="A296" s="814"/>
      <c r="B296" s="353" t="s">
        <v>3875</v>
      </c>
      <c r="C296" s="433">
        <v>960</v>
      </c>
      <c r="D296" s="431">
        <v>0</v>
      </c>
      <c r="E296" s="431">
        <v>0</v>
      </c>
      <c r="F296" s="438">
        <v>9.6000000000000002E-2</v>
      </c>
    </row>
    <row r="297" spans="1:6" s="102" customFormat="1" ht="18.75" x14ac:dyDescent="0.25">
      <c r="A297" s="814"/>
      <c r="B297" s="204" t="s">
        <v>2004</v>
      </c>
      <c r="C297" s="433">
        <v>0</v>
      </c>
      <c r="D297" s="431">
        <v>0</v>
      </c>
      <c r="E297" s="432">
        <v>0</v>
      </c>
      <c r="F297" s="434">
        <v>0</v>
      </c>
    </row>
    <row r="298" spans="1:6" s="102" customFormat="1" ht="56.25" x14ac:dyDescent="0.25">
      <c r="A298" s="815"/>
      <c r="B298" s="101" t="s">
        <v>2007</v>
      </c>
      <c r="C298" s="348">
        <f>SUM(C286:C297)</f>
        <v>8210</v>
      </c>
      <c r="D298" s="256">
        <f t="shared" ref="D298:F298" si="26">SUM(D286:D297)</f>
        <v>0</v>
      </c>
      <c r="E298" s="254">
        <f t="shared" si="26"/>
        <v>0</v>
      </c>
      <c r="F298" s="350">
        <f t="shared" si="26"/>
        <v>0.81699999999999995</v>
      </c>
    </row>
    <row r="299" spans="1:6" s="102" customFormat="1" ht="18.75" x14ac:dyDescent="0.25">
      <c r="A299" s="807">
        <v>27</v>
      </c>
      <c r="B299" s="822" t="s">
        <v>5387</v>
      </c>
      <c r="C299" s="823"/>
      <c r="D299" s="823"/>
      <c r="E299" s="823"/>
      <c r="F299" s="824"/>
    </row>
    <row r="300" spans="1:6" s="102" customFormat="1" ht="18.75" x14ac:dyDescent="0.25">
      <c r="A300" s="808"/>
      <c r="B300" s="353" t="s">
        <v>4030</v>
      </c>
      <c r="C300" s="347">
        <v>6000</v>
      </c>
      <c r="D300" s="255">
        <v>0</v>
      </c>
      <c r="E300" s="253">
        <v>0</v>
      </c>
      <c r="F300" s="336">
        <v>400</v>
      </c>
    </row>
    <row r="301" spans="1:6" s="102" customFormat="1" ht="18.75" x14ac:dyDescent="0.25">
      <c r="A301" s="808"/>
      <c r="B301" s="353" t="s">
        <v>4700</v>
      </c>
      <c r="C301" s="347">
        <v>4000</v>
      </c>
      <c r="D301" s="255">
        <v>0</v>
      </c>
      <c r="E301" s="253">
        <v>0</v>
      </c>
      <c r="F301" s="336">
        <v>200</v>
      </c>
    </row>
    <row r="302" spans="1:6" s="102" customFormat="1" ht="18.75" x14ac:dyDescent="0.25">
      <c r="A302" s="808"/>
      <c r="B302" s="353" t="s">
        <v>4701</v>
      </c>
      <c r="C302" s="347">
        <v>4000</v>
      </c>
      <c r="D302" s="255">
        <v>0</v>
      </c>
      <c r="E302" s="253">
        <v>0</v>
      </c>
      <c r="F302" s="336">
        <v>200</v>
      </c>
    </row>
    <row r="303" spans="1:6" s="102" customFormat="1" ht="18.75" x14ac:dyDescent="0.25">
      <c r="A303" s="808"/>
      <c r="B303" s="353" t="s">
        <v>4702</v>
      </c>
      <c r="C303" s="347">
        <v>4000</v>
      </c>
      <c r="D303" s="255">
        <v>0</v>
      </c>
      <c r="E303" s="253">
        <v>0</v>
      </c>
      <c r="F303" s="336">
        <v>200</v>
      </c>
    </row>
    <row r="304" spans="1:6" s="102" customFormat="1" ht="18.75" x14ac:dyDescent="0.25">
      <c r="A304" s="808"/>
      <c r="B304" s="204" t="s">
        <v>4031</v>
      </c>
      <c r="C304" s="347">
        <v>4000</v>
      </c>
      <c r="D304" s="255">
        <v>0</v>
      </c>
      <c r="E304" s="253">
        <v>0</v>
      </c>
      <c r="F304" s="336">
        <v>200</v>
      </c>
    </row>
    <row r="305" spans="1:6" s="102" customFormat="1" ht="18.75" x14ac:dyDescent="0.25">
      <c r="A305" s="808"/>
      <c r="B305" s="204" t="s">
        <v>4032</v>
      </c>
      <c r="C305" s="347">
        <v>4000</v>
      </c>
      <c r="D305" s="255">
        <v>0</v>
      </c>
      <c r="E305" s="253">
        <v>0</v>
      </c>
      <c r="F305" s="336">
        <v>200</v>
      </c>
    </row>
    <row r="306" spans="1:6" s="102" customFormat="1" ht="18.75" x14ac:dyDescent="0.25">
      <c r="A306" s="808"/>
      <c r="B306" s="204" t="s">
        <v>2004</v>
      </c>
      <c r="C306" s="347">
        <v>0</v>
      </c>
      <c r="D306" s="255">
        <v>0</v>
      </c>
      <c r="E306" s="253">
        <v>0</v>
      </c>
      <c r="F306" s="349">
        <v>0</v>
      </c>
    </row>
    <row r="307" spans="1:6" s="102" customFormat="1" ht="62.25" customHeight="1" x14ac:dyDescent="0.25">
      <c r="A307" s="809"/>
      <c r="B307" s="518" t="s">
        <v>5403</v>
      </c>
      <c r="C307" s="348">
        <f>SUM(C299:C306)</f>
        <v>26000</v>
      </c>
      <c r="D307" s="256">
        <f t="shared" ref="D307:F307" si="27">SUM(D299:D306)</f>
        <v>0</v>
      </c>
      <c r="E307" s="254">
        <f t="shared" si="27"/>
        <v>0</v>
      </c>
      <c r="F307" s="350">
        <f t="shared" si="27"/>
        <v>1400</v>
      </c>
    </row>
    <row r="308" spans="1:6" s="102" customFormat="1" ht="18.75" x14ac:dyDescent="0.25">
      <c r="A308" s="813">
        <v>28</v>
      </c>
      <c r="B308" s="822" t="s">
        <v>5388</v>
      </c>
      <c r="C308" s="823"/>
      <c r="D308" s="823"/>
      <c r="E308" s="823"/>
      <c r="F308" s="824"/>
    </row>
    <row r="309" spans="1:6" s="102" customFormat="1" ht="18.75" x14ac:dyDescent="0.25">
      <c r="A309" s="814"/>
      <c r="B309" s="204" t="s">
        <v>4540</v>
      </c>
      <c r="C309" s="347">
        <v>2400</v>
      </c>
      <c r="D309" s="255">
        <v>0</v>
      </c>
      <c r="E309" s="253">
        <v>0</v>
      </c>
      <c r="F309" s="349">
        <v>0.2</v>
      </c>
    </row>
    <row r="310" spans="1:6" s="102" customFormat="1" ht="18.75" x14ac:dyDescent="0.25">
      <c r="A310" s="814"/>
      <c r="B310" s="466" t="s">
        <v>4541</v>
      </c>
      <c r="C310" s="479">
        <v>27300</v>
      </c>
      <c r="D310" s="255">
        <v>0</v>
      </c>
      <c r="E310" s="253">
        <v>0</v>
      </c>
      <c r="F310" s="481">
        <v>2.7</v>
      </c>
    </row>
    <row r="311" spans="1:6" s="102" customFormat="1" ht="18.75" x14ac:dyDescent="0.25">
      <c r="A311" s="814"/>
      <c r="B311" s="466" t="s">
        <v>4542</v>
      </c>
      <c r="C311" s="479">
        <v>26800</v>
      </c>
      <c r="D311" s="255">
        <v>0</v>
      </c>
      <c r="E311" s="253">
        <v>0</v>
      </c>
      <c r="F311" s="481">
        <v>2.7</v>
      </c>
    </row>
    <row r="312" spans="1:6" s="102" customFormat="1" ht="18.75" x14ac:dyDescent="0.25">
      <c r="A312" s="814"/>
      <c r="B312" s="466" t="s">
        <v>4543</v>
      </c>
      <c r="C312" s="479">
        <v>3500</v>
      </c>
      <c r="D312" s="255">
        <v>0</v>
      </c>
      <c r="E312" s="253">
        <v>0</v>
      </c>
      <c r="F312" s="481">
        <v>0.4</v>
      </c>
    </row>
    <row r="313" spans="1:6" s="102" customFormat="1" ht="18.75" x14ac:dyDescent="0.25">
      <c r="A313" s="814"/>
      <c r="B313" s="204" t="s">
        <v>2004</v>
      </c>
      <c r="C313" s="347">
        <v>0</v>
      </c>
      <c r="D313" s="347">
        <v>0</v>
      </c>
      <c r="E313" s="253">
        <v>0</v>
      </c>
      <c r="F313" s="349">
        <v>0</v>
      </c>
    </row>
    <row r="314" spans="1:6" s="102" customFormat="1" ht="81" customHeight="1" x14ac:dyDescent="0.25">
      <c r="A314" s="815"/>
      <c r="B314" s="101" t="s">
        <v>5404</v>
      </c>
      <c r="C314" s="348">
        <f>SUM(C308:C313)</f>
        <v>60000</v>
      </c>
      <c r="D314" s="348">
        <f>SUM(D308:D313)</f>
        <v>0</v>
      </c>
      <c r="E314" s="254">
        <f>SUM(E308:E313)</f>
        <v>0</v>
      </c>
      <c r="F314" s="350">
        <f>SUM(F308:F313)</f>
        <v>6.0000000000000009</v>
      </c>
    </row>
    <row r="315" spans="1:6" s="102" customFormat="1" ht="18.75" x14ac:dyDescent="0.25">
      <c r="A315" s="813">
        <v>29</v>
      </c>
      <c r="B315" s="822" t="s">
        <v>3880</v>
      </c>
      <c r="C315" s="823"/>
      <c r="D315" s="823"/>
      <c r="E315" s="823"/>
      <c r="F315" s="824"/>
    </row>
    <row r="316" spans="1:6" s="102" customFormat="1" ht="18.75" x14ac:dyDescent="0.25">
      <c r="A316" s="814"/>
      <c r="B316" s="204" t="s">
        <v>3881</v>
      </c>
      <c r="C316" s="347">
        <v>1910</v>
      </c>
      <c r="D316" s="255">
        <v>0</v>
      </c>
      <c r="E316" s="253">
        <v>0</v>
      </c>
      <c r="F316" s="349">
        <v>0.191</v>
      </c>
    </row>
    <row r="317" spans="1:6" s="102" customFormat="1" ht="18.75" x14ac:dyDescent="0.25">
      <c r="A317" s="814"/>
      <c r="B317" s="353" t="s">
        <v>3884</v>
      </c>
      <c r="C317" s="347">
        <v>1200</v>
      </c>
      <c r="D317" s="255">
        <v>0</v>
      </c>
      <c r="E317" s="495">
        <v>0</v>
      </c>
      <c r="F317" s="336">
        <v>0</v>
      </c>
    </row>
    <row r="318" spans="1:6" s="102" customFormat="1" ht="18.75" x14ac:dyDescent="0.25">
      <c r="A318" s="814"/>
      <c r="B318" s="353" t="s">
        <v>3882</v>
      </c>
      <c r="C318" s="347">
        <v>26000</v>
      </c>
      <c r="D318" s="255">
        <v>0</v>
      </c>
      <c r="E318" s="495">
        <v>0</v>
      </c>
      <c r="F318" s="336">
        <v>0</v>
      </c>
    </row>
    <row r="319" spans="1:6" s="102" customFormat="1" ht="18.75" x14ac:dyDescent="0.25">
      <c r="A319" s="814"/>
      <c r="B319" s="204" t="s">
        <v>3883</v>
      </c>
      <c r="C319" s="347">
        <v>48000</v>
      </c>
      <c r="D319" s="255">
        <v>0</v>
      </c>
      <c r="E319" s="253">
        <v>0</v>
      </c>
      <c r="F319" s="349">
        <v>0</v>
      </c>
    </row>
    <row r="320" spans="1:6" s="102" customFormat="1" ht="18.75" x14ac:dyDescent="0.25">
      <c r="A320" s="814"/>
      <c r="B320" s="353" t="s">
        <v>5364</v>
      </c>
      <c r="C320" s="347">
        <v>15500</v>
      </c>
      <c r="D320" s="255">
        <v>0</v>
      </c>
      <c r="E320" s="495">
        <v>0</v>
      </c>
      <c r="F320" s="336">
        <v>0</v>
      </c>
    </row>
    <row r="321" spans="1:6" s="102" customFormat="1" ht="18.75" x14ac:dyDescent="0.25">
      <c r="A321" s="814"/>
      <c r="B321" s="204" t="s">
        <v>2004</v>
      </c>
      <c r="C321" s="347">
        <v>0</v>
      </c>
      <c r="D321" s="255">
        <v>0</v>
      </c>
      <c r="E321" s="253">
        <v>0</v>
      </c>
      <c r="F321" s="349">
        <v>0</v>
      </c>
    </row>
    <row r="322" spans="1:6" s="102" customFormat="1" ht="37.5" x14ac:dyDescent="0.25">
      <c r="A322" s="815"/>
      <c r="B322" s="101" t="s">
        <v>1289</v>
      </c>
      <c r="C322" s="348">
        <f>SUM(C315:C321)</f>
        <v>92610</v>
      </c>
      <c r="D322" s="256">
        <f t="shared" ref="D322:E322" si="28">SUM(D315:D321)</f>
        <v>0</v>
      </c>
      <c r="E322" s="254">
        <f t="shared" si="28"/>
        <v>0</v>
      </c>
      <c r="F322" s="350">
        <f>SUM(F315:F321)</f>
        <v>0.191</v>
      </c>
    </row>
    <row r="323" spans="1:6" s="102" customFormat="1" ht="18.75" x14ac:dyDescent="0.25">
      <c r="A323" s="835">
        <v>30</v>
      </c>
      <c r="B323" s="822" t="s">
        <v>3885</v>
      </c>
      <c r="C323" s="823"/>
      <c r="D323" s="823"/>
      <c r="E323" s="823"/>
      <c r="F323" s="824"/>
    </row>
    <row r="324" spans="1:6" s="102" customFormat="1" ht="18.75" x14ac:dyDescent="0.25">
      <c r="A324" s="808"/>
      <c r="B324" s="204" t="s">
        <v>3886</v>
      </c>
      <c r="C324" s="347">
        <v>100</v>
      </c>
      <c r="D324" s="255">
        <v>0</v>
      </c>
      <c r="E324" s="253">
        <v>0</v>
      </c>
      <c r="F324" s="349">
        <v>0.1</v>
      </c>
    </row>
    <row r="325" spans="1:6" s="102" customFormat="1" ht="18.75" x14ac:dyDescent="0.25">
      <c r="A325" s="808"/>
      <c r="B325" s="353" t="s">
        <v>3887</v>
      </c>
      <c r="C325" s="347">
        <v>1700</v>
      </c>
      <c r="D325" s="255"/>
      <c r="E325" s="495"/>
      <c r="F325" s="336">
        <v>1.7</v>
      </c>
    </row>
    <row r="326" spans="1:6" s="102" customFormat="1" ht="18.75" x14ac:dyDescent="0.25">
      <c r="A326" s="808"/>
      <c r="B326" s="204" t="s">
        <v>3888</v>
      </c>
      <c r="C326" s="347">
        <v>2350</v>
      </c>
      <c r="D326" s="255">
        <v>0</v>
      </c>
      <c r="E326" s="253">
        <v>0</v>
      </c>
      <c r="F326" s="349">
        <v>2.35</v>
      </c>
    </row>
    <row r="327" spans="1:6" s="102" customFormat="1" ht="18.75" x14ac:dyDescent="0.25">
      <c r="A327" s="808"/>
      <c r="B327" s="204" t="s">
        <v>2004</v>
      </c>
      <c r="C327" s="347">
        <v>0</v>
      </c>
      <c r="D327" s="255">
        <v>0</v>
      </c>
      <c r="E327" s="253">
        <v>0</v>
      </c>
      <c r="F327" s="349">
        <v>0</v>
      </c>
    </row>
    <row r="328" spans="1:6" s="102" customFormat="1" ht="37.5" x14ac:dyDescent="0.25">
      <c r="A328" s="809"/>
      <c r="B328" s="101" t="s">
        <v>1290</v>
      </c>
      <c r="C328" s="348">
        <f>SUM(C323:C327)</f>
        <v>4150</v>
      </c>
      <c r="D328" s="256">
        <f t="shared" ref="D328:F328" si="29">SUM(D323:D327)</f>
        <v>0</v>
      </c>
      <c r="E328" s="254">
        <f t="shared" si="29"/>
        <v>0</v>
      </c>
      <c r="F328" s="350">
        <f t="shared" si="29"/>
        <v>4.1500000000000004</v>
      </c>
    </row>
    <row r="329" spans="1:6" s="102" customFormat="1" ht="18.75" x14ac:dyDescent="0.25">
      <c r="A329" s="813">
        <v>31</v>
      </c>
      <c r="B329" s="822" t="s">
        <v>330</v>
      </c>
      <c r="C329" s="823"/>
      <c r="D329" s="823"/>
      <c r="E329" s="823"/>
      <c r="F329" s="824"/>
    </row>
    <row r="330" spans="1:6" s="102" customFormat="1" ht="18.75" x14ac:dyDescent="0.25">
      <c r="A330" s="814"/>
      <c r="B330" s="353" t="s">
        <v>4703</v>
      </c>
      <c r="C330" s="347">
        <v>500</v>
      </c>
      <c r="D330" s="352">
        <v>0</v>
      </c>
      <c r="E330" s="352">
        <v>0</v>
      </c>
      <c r="F330" s="336">
        <v>0</v>
      </c>
    </row>
    <row r="331" spans="1:6" s="102" customFormat="1" ht="37.5" x14ac:dyDescent="0.25">
      <c r="A331" s="814"/>
      <c r="B331" s="353" t="s">
        <v>4659</v>
      </c>
      <c r="C331" s="347">
        <v>500</v>
      </c>
      <c r="D331" s="352">
        <v>0</v>
      </c>
      <c r="E331" s="352">
        <v>0</v>
      </c>
      <c r="F331" s="336">
        <v>0.5</v>
      </c>
    </row>
    <row r="332" spans="1:6" s="102" customFormat="1" ht="18.75" x14ac:dyDescent="0.25">
      <c r="A332" s="814"/>
      <c r="B332" s="353" t="s">
        <v>4658</v>
      </c>
      <c r="C332" s="347">
        <v>800</v>
      </c>
      <c r="D332" s="352">
        <v>0</v>
      </c>
      <c r="E332" s="352">
        <v>0</v>
      </c>
      <c r="F332" s="336">
        <v>1</v>
      </c>
    </row>
    <row r="333" spans="1:6" s="102" customFormat="1" ht="18.75" x14ac:dyDescent="0.25">
      <c r="A333" s="814"/>
      <c r="B333" s="353" t="s">
        <v>4660</v>
      </c>
      <c r="C333" s="347">
        <v>800</v>
      </c>
      <c r="D333" s="352">
        <v>0</v>
      </c>
      <c r="E333" s="352">
        <v>0</v>
      </c>
      <c r="F333" s="336">
        <v>1</v>
      </c>
    </row>
    <row r="334" spans="1:6" s="102" customFormat="1" ht="18.75" x14ac:dyDescent="0.25">
      <c r="A334" s="814"/>
      <c r="B334" s="353" t="s">
        <v>4704</v>
      </c>
      <c r="C334" s="347">
        <v>800</v>
      </c>
      <c r="D334" s="352">
        <v>0</v>
      </c>
      <c r="E334" s="352">
        <v>0</v>
      </c>
      <c r="F334" s="336">
        <v>4</v>
      </c>
    </row>
    <row r="335" spans="1:6" s="102" customFormat="1" ht="18.75" x14ac:dyDescent="0.25">
      <c r="A335" s="814"/>
      <c r="B335" s="353" t="s">
        <v>4705</v>
      </c>
      <c r="C335" s="347">
        <v>500</v>
      </c>
      <c r="D335" s="352">
        <v>0</v>
      </c>
      <c r="E335" s="352">
        <v>0</v>
      </c>
      <c r="F335" s="336">
        <v>0</v>
      </c>
    </row>
    <row r="336" spans="1:6" s="102" customFormat="1" ht="18.75" x14ac:dyDescent="0.25">
      <c r="A336" s="814"/>
      <c r="B336" s="353" t="s">
        <v>4706</v>
      </c>
      <c r="C336" s="347">
        <v>1500</v>
      </c>
      <c r="D336" s="352">
        <v>0</v>
      </c>
      <c r="E336" s="352">
        <v>0</v>
      </c>
      <c r="F336" s="336">
        <v>0</v>
      </c>
    </row>
    <row r="337" spans="1:6" s="102" customFormat="1" ht="18.75" x14ac:dyDescent="0.25">
      <c r="A337" s="814"/>
      <c r="B337" s="353" t="s">
        <v>3854</v>
      </c>
      <c r="C337" s="347">
        <v>0</v>
      </c>
      <c r="D337" s="352">
        <v>0</v>
      </c>
      <c r="E337" s="352">
        <v>0</v>
      </c>
      <c r="F337" s="336">
        <v>0</v>
      </c>
    </row>
    <row r="338" spans="1:6" s="102" customFormat="1" ht="18.75" x14ac:dyDescent="0.25">
      <c r="A338" s="814"/>
      <c r="B338" s="353" t="s">
        <v>4707</v>
      </c>
      <c r="C338" s="347">
        <v>1600</v>
      </c>
      <c r="D338" s="352">
        <v>0</v>
      </c>
      <c r="E338" s="352">
        <v>0</v>
      </c>
      <c r="F338" s="336">
        <v>1.6</v>
      </c>
    </row>
    <row r="339" spans="1:6" s="102" customFormat="1" ht="18.75" x14ac:dyDescent="0.25">
      <c r="A339" s="814"/>
      <c r="B339" s="353" t="s">
        <v>3889</v>
      </c>
      <c r="C339" s="347">
        <v>3000</v>
      </c>
      <c r="D339" s="352">
        <v>0</v>
      </c>
      <c r="E339" s="352">
        <v>0</v>
      </c>
      <c r="F339" s="336">
        <v>3</v>
      </c>
    </row>
    <row r="340" spans="1:6" s="102" customFormat="1" ht="18.75" x14ac:dyDescent="0.25">
      <c r="A340" s="814"/>
      <c r="B340" s="353" t="s">
        <v>4708</v>
      </c>
      <c r="C340" s="347">
        <v>1000</v>
      </c>
      <c r="D340" s="352">
        <v>0</v>
      </c>
      <c r="E340" s="352">
        <v>0</v>
      </c>
      <c r="F340" s="336">
        <v>1</v>
      </c>
    </row>
    <row r="341" spans="1:6" s="102" customFormat="1" ht="18.75" x14ac:dyDescent="0.25">
      <c r="A341" s="814"/>
      <c r="B341" s="353" t="s">
        <v>4709</v>
      </c>
      <c r="C341" s="347">
        <v>1000</v>
      </c>
      <c r="D341" s="352">
        <v>0</v>
      </c>
      <c r="E341" s="352">
        <v>0</v>
      </c>
      <c r="F341" s="336">
        <v>1</v>
      </c>
    </row>
    <row r="342" spans="1:6" s="102" customFormat="1" ht="18.75" x14ac:dyDescent="0.25">
      <c r="A342" s="814"/>
      <c r="B342" s="353" t="s">
        <v>4710</v>
      </c>
      <c r="C342" s="347">
        <v>300</v>
      </c>
      <c r="D342" s="352">
        <v>0</v>
      </c>
      <c r="E342" s="352">
        <v>0</v>
      </c>
      <c r="F342" s="336">
        <v>3</v>
      </c>
    </row>
    <row r="343" spans="1:6" s="102" customFormat="1" ht="18.75" x14ac:dyDescent="0.25">
      <c r="A343" s="814"/>
      <c r="B343" s="353" t="s">
        <v>4711</v>
      </c>
      <c r="C343" s="347">
        <v>1000</v>
      </c>
      <c r="D343" s="352">
        <v>0</v>
      </c>
      <c r="E343" s="352">
        <v>0</v>
      </c>
      <c r="F343" s="336">
        <v>1</v>
      </c>
    </row>
    <row r="344" spans="1:6" s="102" customFormat="1" ht="18.75" x14ac:dyDescent="0.25">
      <c r="A344" s="814"/>
      <c r="B344" s="353" t="s">
        <v>4712</v>
      </c>
      <c r="C344" s="347">
        <v>500</v>
      </c>
      <c r="D344" s="352">
        <v>0</v>
      </c>
      <c r="E344" s="352">
        <v>0</v>
      </c>
      <c r="F344" s="336">
        <v>1.8</v>
      </c>
    </row>
    <row r="345" spans="1:6" s="102" customFormat="1" ht="18.75" x14ac:dyDescent="0.25">
      <c r="A345" s="814"/>
      <c r="B345" s="353" t="s">
        <v>4713</v>
      </c>
      <c r="C345" s="347">
        <v>500</v>
      </c>
      <c r="D345" s="352">
        <v>0</v>
      </c>
      <c r="E345" s="352">
        <v>0</v>
      </c>
      <c r="F345" s="336">
        <v>1.8</v>
      </c>
    </row>
    <row r="346" spans="1:6" s="102" customFormat="1" ht="18.75" x14ac:dyDescent="0.25">
      <c r="A346" s="814"/>
      <c r="B346" s="353" t="s">
        <v>4714</v>
      </c>
      <c r="C346" s="347">
        <v>1000</v>
      </c>
      <c r="D346" s="352">
        <v>0</v>
      </c>
      <c r="E346" s="352">
        <v>0</v>
      </c>
      <c r="F346" s="336">
        <v>1</v>
      </c>
    </row>
    <row r="347" spans="1:6" s="102" customFormat="1" ht="18.75" x14ac:dyDescent="0.25">
      <c r="A347" s="814"/>
      <c r="B347" s="353" t="s">
        <v>4715</v>
      </c>
      <c r="C347" s="347">
        <v>1000</v>
      </c>
      <c r="D347" s="352">
        <v>0</v>
      </c>
      <c r="E347" s="352">
        <v>0</v>
      </c>
      <c r="F347" s="336">
        <v>1</v>
      </c>
    </row>
    <row r="348" spans="1:6" s="102" customFormat="1" ht="18.75" x14ac:dyDescent="0.25">
      <c r="A348" s="814"/>
      <c r="B348" s="353" t="s">
        <v>3890</v>
      </c>
      <c r="C348" s="347">
        <v>3000</v>
      </c>
      <c r="D348" s="352">
        <v>0</v>
      </c>
      <c r="E348" s="352">
        <v>0</v>
      </c>
      <c r="F348" s="336">
        <v>0</v>
      </c>
    </row>
    <row r="349" spans="1:6" s="102" customFormat="1" ht="18.75" x14ac:dyDescent="0.25">
      <c r="A349" s="814"/>
      <c r="B349" s="353" t="s">
        <v>3891</v>
      </c>
      <c r="C349" s="347">
        <v>2500</v>
      </c>
      <c r="D349" s="352">
        <v>0</v>
      </c>
      <c r="E349" s="352">
        <v>0</v>
      </c>
      <c r="F349" s="336">
        <v>2.5</v>
      </c>
    </row>
    <row r="350" spans="1:6" s="102" customFormat="1" ht="18.75" x14ac:dyDescent="0.25">
      <c r="A350" s="814"/>
      <c r="B350" s="353" t="s">
        <v>4716</v>
      </c>
      <c r="C350" s="347">
        <v>800</v>
      </c>
      <c r="D350" s="352">
        <v>0</v>
      </c>
      <c r="E350" s="352">
        <v>0</v>
      </c>
      <c r="F350" s="336">
        <v>0.8</v>
      </c>
    </row>
    <row r="351" spans="1:6" s="102" customFormat="1" ht="18.75" x14ac:dyDescent="0.25">
      <c r="A351" s="814"/>
      <c r="B351" s="353" t="s">
        <v>4737</v>
      </c>
      <c r="C351" s="347">
        <v>200</v>
      </c>
      <c r="D351" s="352">
        <v>0</v>
      </c>
      <c r="E351" s="352">
        <v>0</v>
      </c>
      <c r="F351" s="336">
        <v>0.2</v>
      </c>
    </row>
    <row r="352" spans="1:6" s="102" customFormat="1" ht="18.75" x14ac:dyDescent="0.25">
      <c r="A352" s="814"/>
      <c r="B352" s="353" t="s">
        <v>4717</v>
      </c>
      <c r="C352" s="347">
        <v>400</v>
      </c>
      <c r="D352" s="352">
        <v>0</v>
      </c>
      <c r="E352" s="352">
        <v>0</v>
      </c>
      <c r="F352" s="336">
        <v>0.4</v>
      </c>
    </row>
    <row r="353" spans="1:6" s="102" customFormat="1" ht="37.5" x14ac:dyDescent="0.25">
      <c r="A353" s="814"/>
      <c r="B353" s="205" t="s">
        <v>4041</v>
      </c>
      <c r="C353" s="347">
        <f>SUM(C330:C352)</f>
        <v>23200</v>
      </c>
      <c r="D353" s="347">
        <f t="shared" ref="D353:F353" si="30">SUM(D330:D352)</f>
        <v>0</v>
      </c>
      <c r="E353" s="347">
        <f t="shared" si="30"/>
        <v>0</v>
      </c>
      <c r="F353" s="347">
        <f t="shared" si="30"/>
        <v>26.6</v>
      </c>
    </row>
    <row r="354" spans="1:6" s="102" customFormat="1" ht="56.25" x14ac:dyDescent="0.25">
      <c r="A354" s="814"/>
      <c r="B354" s="353" t="s">
        <v>4051</v>
      </c>
      <c r="C354" s="347">
        <v>0</v>
      </c>
      <c r="D354" s="352">
        <v>0</v>
      </c>
      <c r="E354" s="352">
        <v>0</v>
      </c>
      <c r="F354" s="336">
        <v>2.2999999999999998</v>
      </c>
    </row>
    <row r="355" spans="1:6" s="102" customFormat="1" ht="56.25" x14ac:dyDescent="0.25">
      <c r="A355" s="814"/>
      <c r="B355" s="353" t="s">
        <v>4052</v>
      </c>
      <c r="C355" s="347">
        <v>0</v>
      </c>
      <c r="D355" s="352">
        <v>0</v>
      </c>
      <c r="E355" s="352">
        <v>0</v>
      </c>
      <c r="F355" s="336">
        <v>2.6</v>
      </c>
    </row>
    <row r="356" spans="1:6" s="102" customFormat="1" ht="75" x14ac:dyDescent="0.25">
      <c r="A356" s="814"/>
      <c r="B356" s="353" t="s">
        <v>4053</v>
      </c>
      <c r="C356" s="347">
        <v>3000</v>
      </c>
      <c r="D356" s="352">
        <v>0</v>
      </c>
      <c r="E356" s="352">
        <v>0</v>
      </c>
      <c r="F356" s="336">
        <v>3</v>
      </c>
    </row>
    <row r="357" spans="1:6" s="102" customFormat="1" ht="37.5" x14ac:dyDescent="0.25">
      <c r="A357" s="814"/>
      <c r="B357" s="353" t="s">
        <v>4739</v>
      </c>
      <c r="C357" s="347">
        <v>1500</v>
      </c>
      <c r="D357" s="352">
        <v>0</v>
      </c>
      <c r="E357" s="352">
        <v>0</v>
      </c>
      <c r="F357" s="336">
        <v>0</v>
      </c>
    </row>
    <row r="358" spans="1:6" s="102" customFormat="1" ht="75" x14ac:dyDescent="0.25">
      <c r="A358" s="814"/>
      <c r="B358" s="353" t="s">
        <v>4055</v>
      </c>
      <c r="C358" s="347">
        <v>1100</v>
      </c>
      <c r="D358" s="352">
        <v>0</v>
      </c>
      <c r="E358" s="352">
        <v>0</v>
      </c>
      <c r="F358" s="336">
        <v>1.1000000000000001</v>
      </c>
    </row>
    <row r="359" spans="1:6" s="102" customFormat="1" ht="56.25" x14ac:dyDescent="0.25">
      <c r="A359" s="814"/>
      <c r="B359" s="353" t="s">
        <v>4054</v>
      </c>
      <c r="C359" s="347">
        <v>1100</v>
      </c>
      <c r="D359" s="255">
        <v>0</v>
      </c>
      <c r="E359" s="255">
        <v>0</v>
      </c>
      <c r="F359" s="336">
        <v>1.1000000000000001</v>
      </c>
    </row>
    <row r="360" spans="1:6" s="102" customFormat="1" ht="37.5" x14ac:dyDescent="0.25">
      <c r="A360" s="814"/>
      <c r="B360" s="353" t="s">
        <v>4059</v>
      </c>
      <c r="C360" s="347">
        <v>12300</v>
      </c>
      <c r="D360" s="255">
        <v>0</v>
      </c>
      <c r="E360" s="456">
        <v>0</v>
      </c>
      <c r="F360" s="336">
        <v>12.3</v>
      </c>
    </row>
    <row r="361" spans="1:6" s="102" customFormat="1" ht="18.75" x14ac:dyDescent="0.25">
      <c r="A361" s="814"/>
      <c r="B361" s="204" t="s">
        <v>4060</v>
      </c>
      <c r="C361" s="347">
        <v>300</v>
      </c>
      <c r="D361" s="255">
        <v>0</v>
      </c>
      <c r="E361" s="253">
        <v>0</v>
      </c>
      <c r="F361" s="349">
        <v>0.3</v>
      </c>
    </row>
    <row r="362" spans="1:6" s="102" customFormat="1" ht="18.75" x14ac:dyDescent="0.25">
      <c r="A362" s="814"/>
      <c r="B362" s="204" t="s">
        <v>2004</v>
      </c>
      <c r="C362" s="347">
        <f>SUM(C354:C361)</f>
        <v>19300</v>
      </c>
      <c r="D362" s="347">
        <f t="shared" ref="D362:F362" si="31">SUM(D354:D361)</f>
        <v>0</v>
      </c>
      <c r="E362" s="347">
        <f t="shared" si="31"/>
        <v>0</v>
      </c>
      <c r="F362" s="347">
        <f t="shared" si="31"/>
        <v>22.7</v>
      </c>
    </row>
    <row r="363" spans="1:6" s="102" customFormat="1" ht="56.25" x14ac:dyDescent="0.25">
      <c r="A363" s="815"/>
      <c r="B363" s="101" t="s">
        <v>1258</v>
      </c>
      <c r="C363" s="348">
        <f>C353+C362</f>
        <v>42500</v>
      </c>
      <c r="D363" s="348">
        <f t="shared" ref="D363:F363" si="32">D353+D362</f>
        <v>0</v>
      </c>
      <c r="E363" s="348">
        <f t="shared" si="32"/>
        <v>0</v>
      </c>
      <c r="F363" s="348">
        <f t="shared" si="32"/>
        <v>49.3</v>
      </c>
    </row>
    <row r="364" spans="1:6" s="102" customFormat="1" ht="18.75" x14ac:dyDescent="0.25">
      <c r="A364" s="813">
        <v>32</v>
      </c>
      <c r="B364" s="822" t="s">
        <v>5389</v>
      </c>
      <c r="C364" s="823"/>
      <c r="D364" s="823"/>
      <c r="E364" s="823"/>
      <c r="F364" s="824"/>
    </row>
    <row r="365" spans="1:6" s="102" customFormat="1" ht="18.75" x14ac:dyDescent="0.25">
      <c r="A365" s="814"/>
      <c r="B365" s="353" t="s">
        <v>3940</v>
      </c>
      <c r="C365" s="347">
        <v>29800</v>
      </c>
      <c r="D365" s="431">
        <v>0</v>
      </c>
      <c r="E365" s="432">
        <v>0</v>
      </c>
      <c r="F365" s="336">
        <v>2.98</v>
      </c>
    </row>
    <row r="366" spans="1:6" s="102" customFormat="1" ht="18.75" x14ac:dyDescent="0.25">
      <c r="A366" s="814"/>
      <c r="B366" s="353" t="s">
        <v>3942</v>
      </c>
      <c r="C366" s="347">
        <v>45000</v>
      </c>
      <c r="D366" s="431">
        <v>0</v>
      </c>
      <c r="E366" s="432">
        <v>0</v>
      </c>
      <c r="F366" s="336">
        <v>4.5</v>
      </c>
    </row>
    <row r="367" spans="1:6" s="102" customFormat="1" ht="18.75" x14ac:dyDescent="0.25">
      <c r="A367" s="814"/>
      <c r="B367" s="353" t="s">
        <v>3941</v>
      </c>
      <c r="C367" s="347">
        <v>106263</v>
      </c>
      <c r="D367" s="431">
        <v>0</v>
      </c>
      <c r="E367" s="432">
        <v>0</v>
      </c>
      <c r="F367" s="336">
        <v>19.63</v>
      </c>
    </row>
    <row r="368" spans="1:6" s="102" customFormat="1" ht="18.75" x14ac:dyDescent="0.25">
      <c r="A368" s="814"/>
      <c r="B368" s="353" t="s">
        <v>4718</v>
      </c>
      <c r="C368" s="347">
        <v>29600</v>
      </c>
      <c r="D368" s="431">
        <v>0</v>
      </c>
      <c r="E368" s="432">
        <v>0</v>
      </c>
      <c r="F368" s="336">
        <v>2.96</v>
      </c>
    </row>
    <row r="369" spans="1:6" s="102" customFormat="1" ht="18.75" x14ac:dyDescent="0.25">
      <c r="A369" s="814"/>
      <c r="B369" s="353" t="s">
        <v>3943</v>
      </c>
      <c r="C369" s="347">
        <v>36700</v>
      </c>
      <c r="D369" s="431">
        <v>0</v>
      </c>
      <c r="E369" s="432">
        <v>0</v>
      </c>
      <c r="F369" s="336">
        <v>3.67</v>
      </c>
    </row>
    <row r="370" spans="1:6" s="102" customFormat="1" ht="18.75" x14ac:dyDescent="0.25">
      <c r="A370" s="814"/>
      <c r="B370" s="353" t="s">
        <v>3944</v>
      </c>
      <c r="C370" s="347">
        <v>18900</v>
      </c>
      <c r="D370" s="431">
        <v>0</v>
      </c>
      <c r="E370" s="432">
        <v>0</v>
      </c>
      <c r="F370" s="336">
        <v>1.89</v>
      </c>
    </row>
    <row r="371" spans="1:6" s="102" customFormat="1" ht="18.75" x14ac:dyDescent="0.25">
      <c r="A371" s="814"/>
      <c r="B371" s="204" t="s">
        <v>2004</v>
      </c>
      <c r="C371" s="433">
        <v>0</v>
      </c>
      <c r="D371" s="431">
        <v>0</v>
      </c>
      <c r="E371" s="432">
        <v>0</v>
      </c>
      <c r="F371" s="434">
        <v>0</v>
      </c>
    </row>
    <row r="372" spans="1:6" s="102" customFormat="1" ht="77.25" customHeight="1" x14ac:dyDescent="0.25">
      <c r="A372" s="815"/>
      <c r="B372" s="101" t="s">
        <v>5405</v>
      </c>
      <c r="C372" s="348">
        <f>SUM(C364:C371)</f>
        <v>266263</v>
      </c>
      <c r="D372" s="256">
        <f>SUM(D364:D371)</f>
        <v>0</v>
      </c>
      <c r="E372" s="254">
        <f>SUM(E364:E371)</f>
        <v>0</v>
      </c>
      <c r="F372" s="350">
        <f>SUM(F364:F371)</f>
        <v>35.630000000000003</v>
      </c>
    </row>
    <row r="373" spans="1:6" s="102" customFormat="1" ht="18.75" x14ac:dyDescent="0.25">
      <c r="A373" s="807">
        <v>33</v>
      </c>
      <c r="B373" s="822" t="s">
        <v>368</v>
      </c>
      <c r="C373" s="823"/>
      <c r="D373" s="823"/>
      <c r="E373" s="823"/>
      <c r="F373" s="824"/>
    </row>
    <row r="374" spans="1:6" s="102" customFormat="1" ht="18.75" x14ac:dyDescent="0.25">
      <c r="A374" s="808"/>
      <c r="B374" s="353" t="s">
        <v>4719</v>
      </c>
      <c r="C374" s="347">
        <v>18000</v>
      </c>
      <c r="D374" s="431">
        <v>0</v>
      </c>
      <c r="E374" s="432">
        <v>0</v>
      </c>
      <c r="F374" s="336">
        <v>0</v>
      </c>
    </row>
    <row r="375" spans="1:6" s="102" customFormat="1" ht="18.75" x14ac:dyDescent="0.25">
      <c r="A375" s="808"/>
      <c r="B375" s="353" t="s">
        <v>3945</v>
      </c>
      <c r="C375" s="347">
        <v>4000</v>
      </c>
      <c r="D375" s="431">
        <v>0</v>
      </c>
      <c r="E375" s="432">
        <v>0</v>
      </c>
      <c r="F375" s="336">
        <v>0</v>
      </c>
    </row>
    <row r="376" spans="1:6" s="102" customFormat="1" ht="18.75" x14ac:dyDescent="0.25">
      <c r="A376" s="808"/>
      <c r="B376" s="353" t="s">
        <v>3946</v>
      </c>
      <c r="C376" s="347">
        <v>20000</v>
      </c>
      <c r="D376" s="431">
        <v>0</v>
      </c>
      <c r="E376" s="432">
        <v>0</v>
      </c>
      <c r="F376" s="336">
        <v>0</v>
      </c>
    </row>
    <row r="377" spans="1:6" s="102" customFormat="1" ht="18.75" x14ac:dyDescent="0.25">
      <c r="A377" s="808"/>
      <c r="B377" s="204" t="s">
        <v>3947</v>
      </c>
      <c r="C377" s="433">
        <v>0</v>
      </c>
      <c r="D377" s="431">
        <v>0</v>
      </c>
      <c r="E377" s="432">
        <v>0</v>
      </c>
      <c r="F377" s="434">
        <v>580</v>
      </c>
    </row>
    <row r="378" spans="1:6" s="102" customFormat="1" ht="18.75" x14ac:dyDescent="0.25">
      <c r="A378" s="808"/>
      <c r="B378" s="204" t="s">
        <v>3948</v>
      </c>
      <c r="C378" s="433">
        <v>3300</v>
      </c>
      <c r="D378" s="431">
        <v>0</v>
      </c>
      <c r="E378" s="432">
        <v>0</v>
      </c>
      <c r="F378" s="434">
        <v>0</v>
      </c>
    </row>
    <row r="379" spans="1:6" s="102" customFormat="1" ht="18.75" x14ac:dyDescent="0.25">
      <c r="A379" s="808"/>
      <c r="B379" s="204" t="s">
        <v>2004</v>
      </c>
      <c r="C379" s="433">
        <v>0</v>
      </c>
      <c r="D379" s="431">
        <v>0</v>
      </c>
      <c r="E379" s="432">
        <v>0</v>
      </c>
      <c r="F379" s="434">
        <v>0</v>
      </c>
    </row>
    <row r="380" spans="1:6" s="102" customFormat="1" ht="37.5" x14ac:dyDescent="0.25">
      <c r="A380" s="809"/>
      <c r="B380" s="101" t="s">
        <v>1818</v>
      </c>
      <c r="C380" s="348">
        <f>SUM(C373:C379)</f>
        <v>45300</v>
      </c>
      <c r="D380" s="256">
        <f t="shared" ref="D380:F380" si="33">SUM(D373:D379)</f>
        <v>0</v>
      </c>
      <c r="E380" s="254">
        <f t="shared" si="33"/>
        <v>0</v>
      </c>
      <c r="F380" s="350">
        <f t="shared" si="33"/>
        <v>580</v>
      </c>
    </row>
    <row r="381" spans="1:6" s="102" customFormat="1" ht="18.75" x14ac:dyDescent="0.25">
      <c r="A381" s="807">
        <v>34</v>
      </c>
      <c r="B381" s="822" t="s">
        <v>5390</v>
      </c>
      <c r="C381" s="823"/>
      <c r="D381" s="823"/>
      <c r="E381" s="823"/>
      <c r="F381" s="824"/>
    </row>
    <row r="382" spans="1:6" s="102" customFormat="1" ht="18.75" x14ac:dyDescent="0.3">
      <c r="A382" s="834"/>
      <c r="B382" s="435" t="s">
        <v>3960</v>
      </c>
      <c r="C382" s="347">
        <v>5000</v>
      </c>
      <c r="D382" s="255">
        <v>0</v>
      </c>
      <c r="E382" s="255">
        <v>0</v>
      </c>
      <c r="F382" s="336">
        <v>10</v>
      </c>
    </row>
    <row r="383" spans="1:6" s="102" customFormat="1" ht="18.75" x14ac:dyDescent="0.25">
      <c r="A383" s="834"/>
      <c r="B383" s="436" t="s">
        <v>4720</v>
      </c>
      <c r="C383" s="347">
        <v>2000</v>
      </c>
      <c r="D383" s="255">
        <v>0</v>
      </c>
      <c r="E383" s="255">
        <v>0</v>
      </c>
      <c r="F383" s="336">
        <v>5</v>
      </c>
    </row>
    <row r="384" spans="1:6" s="102" customFormat="1" ht="18.75" x14ac:dyDescent="0.25">
      <c r="A384" s="834"/>
      <c r="B384" s="436" t="s">
        <v>3961</v>
      </c>
      <c r="C384" s="347">
        <v>2000</v>
      </c>
      <c r="D384" s="255">
        <v>0</v>
      </c>
      <c r="E384" s="255">
        <v>0</v>
      </c>
      <c r="F384" s="336">
        <v>5</v>
      </c>
    </row>
    <row r="385" spans="1:6" s="102" customFormat="1" ht="18.75" x14ac:dyDescent="0.25">
      <c r="A385" s="834"/>
      <c r="B385" s="436" t="s">
        <v>4721</v>
      </c>
      <c r="C385" s="347">
        <v>5000</v>
      </c>
      <c r="D385" s="255">
        <v>0</v>
      </c>
      <c r="E385" s="255">
        <v>0</v>
      </c>
      <c r="F385" s="336">
        <v>5</v>
      </c>
    </row>
    <row r="386" spans="1:6" s="102" customFormat="1" ht="18.75" x14ac:dyDescent="0.25">
      <c r="A386" s="834"/>
      <c r="B386" s="436" t="s">
        <v>4722</v>
      </c>
      <c r="C386" s="347">
        <v>6000</v>
      </c>
      <c r="D386" s="255">
        <v>0</v>
      </c>
      <c r="E386" s="255">
        <v>0</v>
      </c>
      <c r="F386" s="336">
        <v>5</v>
      </c>
    </row>
    <row r="387" spans="1:6" s="102" customFormat="1" ht="18.75" x14ac:dyDescent="0.25">
      <c r="A387" s="834"/>
      <c r="B387" s="436" t="s">
        <v>4723</v>
      </c>
      <c r="C387" s="347">
        <v>2000</v>
      </c>
      <c r="D387" s="255">
        <v>0</v>
      </c>
      <c r="E387" s="255">
        <v>0</v>
      </c>
      <c r="F387" s="336">
        <v>5</v>
      </c>
    </row>
    <row r="388" spans="1:6" s="102" customFormat="1" ht="18.75" x14ac:dyDescent="0.25">
      <c r="A388" s="834"/>
      <c r="B388" s="436" t="s">
        <v>3962</v>
      </c>
      <c r="C388" s="347">
        <v>4000</v>
      </c>
      <c r="D388" s="255">
        <v>0</v>
      </c>
      <c r="E388" s="255">
        <v>0</v>
      </c>
      <c r="F388" s="336">
        <v>5</v>
      </c>
    </row>
    <row r="389" spans="1:6" s="102" customFormat="1" ht="18.75" x14ac:dyDescent="0.25">
      <c r="A389" s="834"/>
      <c r="B389" s="436" t="s">
        <v>3963</v>
      </c>
      <c r="C389" s="347">
        <v>3000</v>
      </c>
      <c r="D389" s="255">
        <v>0</v>
      </c>
      <c r="E389" s="255">
        <v>0</v>
      </c>
      <c r="F389" s="336">
        <v>5</v>
      </c>
    </row>
    <row r="390" spans="1:6" s="102" customFormat="1" ht="18.75" x14ac:dyDescent="0.25">
      <c r="A390" s="834"/>
      <c r="B390" s="353" t="s">
        <v>2004</v>
      </c>
      <c r="C390" s="347">
        <v>0</v>
      </c>
      <c r="D390" s="255">
        <v>0</v>
      </c>
      <c r="E390" s="255">
        <v>0</v>
      </c>
      <c r="F390" s="336">
        <v>0</v>
      </c>
    </row>
    <row r="391" spans="1:6" s="102" customFormat="1" ht="60" customHeight="1" x14ac:dyDescent="0.25">
      <c r="A391" s="809"/>
      <c r="B391" s="101" t="s">
        <v>5406</v>
      </c>
      <c r="C391" s="348">
        <f>SUM(C381:C390)</f>
        <v>29000</v>
      </c>
      <c r="D391" s="256">
        <f>SUM(D381:D390)</f>
        <v>0</v>
      </c>
      <c r="E391" s="254">
        <f>SUM(E381:E390)</f>
        <v>0</v>
      </c>
      <c r="F391" s="350">
        <f>SUM(F381:F390)</f>
        <v>45</v>
      </c>
    </row>
    <row r="392" spans="1:6" s="102" customFormat="1" ht="18.75" x14ac:dyDescent="0.25">
      <c r="A392" s="813">
        <v>35</v>
      </c>
      <c r="B392" s="822" t="s">
        <v>3915</v>
      </c>
      <c r="C392" s="823"/>
      <c r="D392" s="823"/>
      <c r="E392" s="823"/>
      <c r="F392" s="824"/>
    </row>
    <row r="393" spans="1:6" s="102" customFormat="1" ht="18.75" x14ac:dyDescent="0.25">
      <c r="A393" s="814"/>
      <c r="B393" s="353" t="s">
        <v>3916</v>
      </c>
      <c r="C393" s="347">
        <v>19000</v>
      </c>
      <c r="D393" s="255">
        <v>0</v>
      </c>
      <c r="E393" s="255">
        <v>0</v>
      </c>
      <c r="F393" s="336">
        <v>10</v>
      </c>
    </row>
    <row r="394" spans="1:6" s="102" customFormat="1" ht="18.75" x14ac:dyDescent="0.25">
      <c r="A394" s="814"/>
      <c r="B394" s="353" t="s">
        <v>3917</v>
      </c>
      <c r="C394" s="347">
        <v>12000</v>
      </c>
      <c r="D394" s="255">
        <v>0</v>
      </c>
      <c r="E394" s="255">
        <v>0</v>
      </c>
      <c r="F394" s="336">
        <v>6</v>
      </c>
    </row>
    <row r="395" spans="1:6" s="102" customFormat="1" ht="18.75" x14ac:dyDescent="0.25">
      <c r="A395" s="814"/>
      <c r="B395" s="353" t="s">
        <v>3918</v>
      </c>
      <c r="C395" s="347">
        <v>17600</v>
      </c>
      <c r="D395" s="255">
        <v>0</v>
      </c>
      <c r="E395" s="255">
        <v>0</v>
      </c>
      <c r="F395" s="336">
        <v>56</v>
      </c>
    </row>
    <row r="396" spans="1:6" s="102" customFormat="1" ht="18.75" x14ac:dyDescent="0.25">
      <c r="A396" s="814"/>
      <c r="B396" s="353" t="s">
        <v>3919</v>
      </c>
      <c r="C396" s="347">
        <v>7000</v>
      </c>
      <c r="D396" s="255">
        <v>0</v>
      </c>
      <c r="E396" s="255">
        <v>0</v>
      </c>
      <c r="F396" s="336">
        <v>2</v>
      </c>
    </row>
    <row r="397" spans="1:6" s="102" customFormat="1" ht="18.75" x14ac:dyDescent="0.25">
      <c r="A397" s="814"/>
      <c r="B397" s="353" t="s">
        <v>3920</v>
      </c>
      <c r="C397" s="347">
        <v>10000</v>
      </c>
      <c r="D397" s="255">
        <v>0</v>
      </c>
      <c r="E397" s="255">
        <v>0</v>
      </c>
      <c r="F397" s="336">
        <v>8</v>
      </c>
    </row>
    <row r="398" spans="1:6" s="102" customFormat="1" ht="18.75" x14ac:dyDescent="0.25">
      <c r="A398" s="814"/>
      <c r="B398" s="353" t="s">
        <v>3921</v>
      </c>
      <c r="C398" s="347">
        <v>56000</v>
      </c>
      <c r="D398" s="255">
        <v>0</v>
      </c>
      <c r="E398" s="255">
        <v>0</v>
      </c>
      <c r="F398" s="336">
        <v>28</v>
      </c>
    </row>
    <row r="399" spans="1:6" s="102" customFormat="1" ht="18.75" x14ac:dyDescent="0.25">
      <c r="A399" s="814"/>
      <c r="B399" s="353" t="s">
        <v>3922</v>
      </c>
      <c r="C399" s="347">
        <v>20000</v>
      </c>
      <c r="D399" s="255">
        <v>0</v>
      </c>
      <c r="E399" s="255">
        <v>0</v>
      </c>
      <c r="F399" s="336">
        <v>10</v>
      </c>
    </row>
    <row r="400" spans="1:6" s="102" customFormat="1" ht="18.75" x14ac:dyDescent="0.25">
      <c r="A400" s="814"/>
      <c r="B400" s="353" t="s">
        <v>3923</v>
      </c>
      <c r="C400" s="347">
        <v>7000</v>
      </c>
      <c r="D400" s="255">
        <v>0</v>
      </c>
      <c r="E400" s="255">
        <v>0</v>
      </c>
      <c r="F400" s="336">
        <v>3</v>
      </c>
    </row>
    <row r="401" spans="1:6" s="102" customFormat="1" ht="18.75" x14ac:dyDescent="0.25">
      <c r="A401" s="814"/>
      <c r="B401" s="353" t="s">
        <v>4724</v>
      </c>
      <c r="C401" s="347">
        <v>34000</v>
      </c>
      <c r="D401" s="255">
        <v>0</v>
      </c>
      <c r="E401" s="255">
        <v>0</v>
      </c>
      <c r="F401" s="336">
        <v>16</v>
      </c>
    </row>
    <row r="402" spans="1:6" s="102" customFormat="1" ht="18.75" x14ac:dyDescent="0.25">
      <c r="A402" s="814"/>
      <c r="B402" s="353" t="s">
        <v>3924</v>
      </c>
      <c r="C402" s="347">
        <v>10000</v>
      </c>
      <c r="D402" s="255">
        <v>0</v>
      </c>
      <c r="E402" s="255">
        <v>0</v>
      </c>
      <c r="F402" s="336">
        <v>5</v>
      </c>
    </row>
    <row r="403" spans="1:6" s="102" customFormat="1" ht="18.75" x14ac:dyDescent="0.25">
      <c r="A403" s="814"/>
      <c r="B403" s="353" t="s">
        <v>4725</v>
      </c>
      <c r="C403" s="347">
        <v>10000</v>
      </c>
      <c r="D403" s="255">
        <v>0</v>
      </c>
      <c r="E403" s="255">
        <v>0</v>
      </c>
      <c r="F403" s="336">
        <v>5</v>
      </c>
    </row>
    <row r="404" spans="1:6" s="102" customFormat="1" ht="18.75" x14ac:dyDescent="0.25">
      <c r="A404" s="814"/>
      <c r="B404" s="353" t="s">
        <v>5365</v>
      </c>
      <c r="C404" s="347">
        <v>47000</v>
      </c>
      <c r="D404" s="255"/>
      <c r="E404" s="255"/>
      <c r="F404" s="336">
        <v>34</v>
      </c>
    </row>
    <row r="405" spans="1:6" s="102" customFormat="1" ht="18.75" x14ac:dyDescent="0.25">
      <c r="A405" s="814"/>
      <c r="B405" s="353" t="s">
        <v>5366</v>
      </c>
      <c r="C405" s="347">
        <v>6000</v>
      </c>
      <c r="D405" s="255"/>
      <c r="E405" s="255"/>
      <c r="F405" s="336">
        <v>5</v>
      </c>
    </row>
    <row r="406" spans="1:6" s="102" customFormat="1" ht="18.75" x14ac:dyDescent="0.25">
      <c r="A406" s="814"/>
      <c r="B406" s="353" t="s">
        <v>2004</v>
      </c>
      <c r="C406" s="347">
        <v>0</v>
      </c>
      <c r="D406" s="255">
        <v>0</v>
      </c>
      <c r="E406" s="255">
        <v>0</v>
      </c>
      <c r="F406" s="336">
        <v>0</v>
      </c>
    </row>
    <row r="407" spans="1:6" s="102" customFormat="1" ht="42.75" customHeight="1" x14ac:dyDescent="0.25">
      <c r="A407" s="815"/>
      <c r="B407" s="101" t="s">
        <v>5407</v>
      </c>
      <c r="C407" s="348">
        <f>SUM(C392:C406)</f>
        <v>255600</v>
      </c>
      <c r="D407" s="256">
        <f t="shared" ref="D407:F407" si="34">SUM(D392:D406)</f>
        <v>0</v>
      </c>
      <c r="E407" s="254">
        <f t="shared" si="34"/>
        <v>0</v>
      </c>
      <c r="F407" s="350">
        <f t="shared" si="34"/>
        <v>188</v>
      </c>
    </row>
    <row r="408" spans="1:6" s="102" customFormat="1" ht="18.75" x14ac:dyDescent="0.25">
      <c r="A408" s="832">
        <v>36</v>
      </c>
      <c r="B408" s="822" t="s">
        <v>5391</v>
      </c>
      <c r="C408" s="823"/>
      <c r="D408" s="823"/>
      <c r="E408" s="823"/>
      <c r="F408" s="824"/>
    </row>
    <row r="409" spans="1:6" s="102" customFormat="1" ht="18.75" x14ac:dyDescent="0.25">
      <c r="A409" s="814"/>
      <c r="B409" s="353" t="s">
        <v>3958</v>
      </c>
      <c r="C409" s="347">
        <v>260</v>
      </c>
      <c r="D409" s="255">
        <v>0</v>
      </c>
      <c r="E409" s="253">
        <v>0</v>
      </c>
      <c r="F409" s="336">
        <v>117</v>
      </c>
    </row>
    <row r="410" spans="1:6" s="102" customFormat="1" ht="18.75" x14ac:dyDescent="0.25">
      <c r="A410" s="814"/>
      <c r="B410" s="353" t="s">
        <v>3854</v>
      </c>
      <c r="C410" s="347">
        <v>12235</v>
      </c>
      <c r="D410" s="255">
        <v>0</v>
      </c>
      <c r="E410" s="253">
        <v>0</v>
      </c>
      <c r="F410" s="336">
        <v>0</v>
      </c>
    </row>
    <row r="411" spans="1:6" s="102" customFormat="1" ht="18.75" x14ac:dyDescent="0.25">
      <c r="A411" s="814"/>
      <c r="B411" s="204" t="s">
        <v>4726</v>
      </c>
      <c r="C411" s="347">
        <v>13000</v>
      </c>
      <c r="D411" s="255">
        <v>0</v>
      </c>
      <c r="E411" s="253">
        <v>0</v>
      </c>
      <c r="F411" s="349">
        <v>0</v>
      </c>
    </row>
    <row r="412" spans="1:6" s="102" customFormat="1" ht="18.75" x14ac:dyDescent="0.25">
      <c r="A412" s="814"/>
      <c r="B412" s="204" t="s">
        <v>3959</v>
      </c>
      <c r="C412" s="347">
        <v>13500</v>
      </c>
      <c r="D412" s="255">
        <v>0</v>
      </c>
      <c r="E412" s="253">
        <v>0</v>
      </c>
      <c r="F412" s="349">
        <v>0</v>
      </c>
    </row>
    <row r="413" spans="1:6" s="102" customFormat="1" ht="18.75" x14ac:dyDescent="0.25">
      <c r="A413" s="814"/>
      <c r="B413" s="204" t="s">
        <v>2004</v>
      </c>
      <c r="C413" s="347">
        <v>0</v>
      </c>
      <c r="D413" s="255">
        <v>0</v>
      </c>
      <c r="E413" s="253">
        <v>0</v>
      </c>
      <c r="F413" s="349">
        <v>0</v>
      </c>
    </row>
    <row r="414" spans="1:6" s="102" customFormat="1" ht="63" customHeight="1" x14ac:dyDescent="0.25">
      <c r="A414" s="815"/>
      <c r="B414" s="101" t="s">
        <v>5408</v>
      </c>
      <c r="C414" s="348">
        <f>SUM(C408:C413)</f>
        <v>38995</v>
      </c>
      <c r="D414" s="256">
        <f t="shared" ref="D414:F414" si="35">SUM(D408:D413)</f>
        <v>0</v>
      </c>
      <c r="E414" s="254">
        <f t="shared" si="35"/>
        <v>0</v>
      </c>
      <c r="F414" s="350">
        <f t="shared" si="35"/>
        <v>117</v>
      </c>
    </row>
    <row r="415" spans="1:6" s="102" customFormat="1" ht="18.75" x14ac:dyDescent="0.25">
      <c r="A415" s="807">
        <v>37</v>
      </c>
      <c r="B415" s="822" t="s">
        <v>338</v>
      </c>
      <c r="C415" s="823"/>
      <c r="D415" s="823"/>
      <c r="E415" s="823"/>
      <c r="F415" s="824"/>
    </row>
    <row r="416" spans="1:6" s="102" customFormat="1" ht="18.75" x14ac:dyDescent="0.25">
      <c r="A416" s="808"/>
      <c r="B416" s="204" t="s">
        <v>3964</v>
      </c>
      <c r="C416" s="433">
        <v>2000</v>
      </c>
      <c r="D416" s="431">
        <v>0</v>
      </c>
      <c r="E416" s="432">
        <v>0</v>
      </c>
      <c r="F416" s="434">
        <v>4.7</v>
      </c>
    </row>
    <row r="417" spans="1:6" s="102" customFormat="1" ht="18.75" x14ac:dyDescent="0.25">
      <c r="A417" s="808"/>
      <c r="B417" s="204" t="s">
        <v>2004</v>
      </c>
      <c r="C417" s="433">
        <v>0</v>
      </c>
      <c r="D417" s="431">
        <v>0</v>
      </c>
      <c r="E417" s="432">
        <v>0</v>
      </c>
      <c r="F417" s="434">
        <v>0</v>
      </c>
    </row>
    <row r="418" spans="1:6" s="102" customFormat="1" ht="59.25" customHeight="1" x14ac:dyDescent="0.25">
      <c r="A418" s="809"/>
      <c r="B418" s="101" t="s">
        <v>1260</v>
      </c>
      <c r="C418" s="348">
        <f>SUM(C415:C417)</f>
        <v>2000</v>
      </c>
      <c r="D418" s="256">
        <f>SUM(D415:D417)</f>
        <v>0</v>
      </c>
      <c r="E418" s="254">
        <f>SUM(E415:E417)</f>
        <v>0</v>
      </c>
      <c r="F418" s="350">
        <f>SUM(F415:F417)</f>
        <v>4.7</v>
      </c>
    </row>
    <row r="419" spans="1:6" s="102" customFormat="1" ht="18.75" x14ac:dyDescent="0.25">
      <c r="A419" s="830">
        <v>38</v>
      </c>
      <c r="B419" s="837" t="s">
        <v>342</v>
      </c>
      <c r="C419" s="837"/>
      <c r="D419" s="837"/>
      <c r="E419" s="837"/>
      <c r="F419" s="837"/>
    </row>
    <row r="420" spans="1:6" s="102" customFormat="1" ht="18.75" x14ac:dyDescent="0.25">
      <c r="A420" s="818"/>
      <c r="B420" s="437" t="s">
        <v>3965</v>
      </c>
      <c r="C420" s="347">
        <v>1400</v>
      </c>
      <c r="D420" s="431">
        <v>0</v>
      </c>
      <c r="E420" s="431">
        <v>0</v>
      </c>
      <c r="F420" s="336">
        <v>13.1</v>
      </c>
    </row>
    <row r="421" spans="1:6" s="102" customFormat="1" ht="18.75" x14ac:dyDescent="0.25">
      <c r="A421" s="818"/>
      <c r="B421" s="437" t="s">
        <v>3966</v>
      </c>
      <c r="C421" s="347">
        <v>2500</v>
      </c>
      <c r="D421" s="431">
        <v>0</v>
      </c>
      <c r="E421" s="431">
        <v>0</v>
      </c>
      <c r="F421" s="336">
        <v>5.4</v>
      </c>
    </row>
    <row r="422" spans="1:6" s="102" customFormat="1" ht="18.75" x14ac:dyDescent="0.25">
      <c r="A422" s="818"/>
      <c r="B422" s="437" t="s">
        <v>3967</v>
      </c>
      <c r="C422" s="347">
        <v>2900</v>
      </c>
      <c r="D422" s="431">
        <v>0</v>
      </c>
      <c r="E422" s="431">
        <v>0</v>
      </c>
      <c r="F422" s="336">
        <v>4</v>
      </c>
    </row>
    <row r="423" spans="1:6" s="102" customFormat="1" ht="18.75" x14ac:dyDescent="0.25">
      <c r="A423" s="818"/>
      <c r="B423" s="437" t="s">
        <v>3968</v>
      </c>
      <c r="C423" s="347">
        <v>7800</v>
      </c>
      <c r="D423" s="431">
        <v>0</v>
      </c>
      <c r="E423" s="431">
        <v>0</v>
      </c>
      <c r="F423" s="336">
        <v>5.5</v>
      </c>
    </row>
    <row r="424" spans="1:6" s="102" customFormat="1" ht="18.75" x14ac:dyDescent="0.25">
      <c r="A424" s="818"/>
      <c r="B424" s="437" t="s">
        <v>3969</v>
      </c>
      <c r="C424" s="347">
        <v>2900</v>
      </c>
      <c r="D424" s="431">
        <v>0</v>
      </c>
      <c r="E424" s="431">
        <v>0</v>
      </c>
      <c r="F424" s="336">
        <v>2.2000000000000002</v>
      </c>
    </row>
    <row r="425" spans="1:6" s="102" customFormat="1" ht="18.75" x14ac:dyDescent="0.25">
      <c r="A425" s="818"/>
      <c r="B425" s="437" t="s">
        <v>3970</v>
      </c>
      <c r="C425" s="347">
        <v>5700</v>
      </c>
      <c r="D425" s="431">
        <v>0</v>
      </c>
      <c r="E425" s="431">
        <v>0</v>
      </c>
      <c r="F425" s="336">
        <v>3.4</v>
      </c>
    </row>
    <row r="426" spans="1:6" s="102" customFormat="1" ht="18.75" x14ac:dyDescent="0.25">
      <c r="A426" s="818"/>
      <c r="B426" s="437" t="s">
        <v>4727</v>
      </c>
      <c r="C426" s="347">
        <v>6200</v>
      </c>
      <c r="D426" s="431">
        <v>0</v>
      </c>
      <c r="E426" s="431">
        <v>0</v>
      </c>
      <c r="F426" s="336">
        <v>2.7</v>
      </c>
    </row>
    <row r="427" spans="1:6" s="102" customFormat="1" ht="18.75" x14ac:dyDescent="0.25">
      <c r="A427" s="818"/>
      <c r="B427" s="437" t="s">
        <v>3971</v>
      </c>
      <c r="C427" s="347">
        <v>10600</v>
      </c>
      <c r="D427" s="431">
        <v>0</v>
      </c>
      <c r="E427" s="431">
        <v>0</v>
      </c>
      <c r="F427" s="336">
        <v>1.9</v>
      </c>
    </row>
    <row r="428" spans="1:6" s="102" customFormat="1" ht="18.75" x14ac:dyDescent="0.25">
      <c r="A428" s="818"/>
      <c r="B428" s="437" t="s">
        <v>4728</v>
      </c>
      <c r="C428" s="433">
        <v>7400</v>
      </c>
      <c r="D428" s="431">
        <v>0</v>
      </c>
      <c r="E428" s="431">
        <v>0</v>
      </c>
      <c r="F428" s="438">
        <v>1.2</v>
      </c>
    </row>
    <row r="429" spans="1:6" s="102" customFormat="1" ht="37.5" x14ac:dyDescent="0.25">
      <c r="A429" s="818"/>
      <c r="B429" s="439" t="s">
        <v>4041</v>
      </c>
      <c r="C429" s="433">
        <f>SUM(C420:C428)</f>
        <v>47400</v>
      </c>
      <c r="D429" s="433">
        <f t="shared" ref="D429:F429" si="36">SUM(D420:D428)</f>
        <v>0</v>
      </c>
      <c r="E429" s="433">
        <f t="shared" si="36"/>
        <v>0</v>
      </c>
      <c r="F429" s="433">
        <f t="shared" si="36"/>
        <v>39.400000000000006</v>
      </c>
    </row>
    <row r="430" spans="1:6" s="102" customFormat="1" ht="56.25" x14ac:dyDescent="0.25">
      <c r="A430" s="818"/>
      <c r="B430" s="437" t="s">
        <v>4056</v>
      </c>
      <c r="C430" s="433">
        <v>0</v>
      </c>
      <c r="D430" s="431">
        <v>0</v>
      </c>
      <c r="E430" s="431">
        <v>0</v>
      </c>
      <c r="F430" s="438">
        <v>2</v>
      </c>
    </row>
    <row r="431" spans="1:6" s="102" customFormat="1" ht="65.25" customHeight="1" x14ac:dyDescent="0.25">
      <c r="A431" s="818"/>
      <c r="B431" s="437" t="s">
        <v>4061</v>
      </c>
      <c r="C431" s="433">
        <v>1000</v>
      </c>
      <c r="D431" s="431">
        <v>0</v>
      </c>
      <c r="E431" s="431">
        <v>0</v>
      </c>
      <c r="F431" s="438">
        <v>4.0000000000000001E-3</v>
      </c>
    </row>
    <row r="432" spans="1:6" s="102" customFormat="1" ht="18.75" x14ac:dyDescent="0.25">
      <c r="A432" s="818"/>
      <c r="B432" s="353" t="s">
        <v>2004</v>
      </c>
      <c r="C432" s="433">
        <f>SUM(C430:C431)</f>
        <v>1000</v>
      </c>
      <c r="D432" s="433">
        <f t="shared" ref="D432:F432" si="37">SUM(D430:D431)</f>
        <v>0</v>
      </c>
      <c r="E432" s="433">
        <f t="shared" si="37"/>
        <v>0</v>
      </c>
      <c r="F432" s="433">
        <f t="shared" si="37"/>
        <v>2.004</v>
      </c>
    </row>
    <row r="433" spans="1:6" s="102" customFormat="1" ht="37.5" x14ac:dyDescent="0.25">
      <c r="A433" s="831"/>
      <c r="B433" s="101" t="s">
        <v>1261</v>
      </c>
      <c r="C433" s="348">
        <f>C429+C432</f>
        <v>48400</v>
      </c>
      <c r="D433" s="348">
        <f t="shared" ref="D433:F433" si="38">D429+D432</f>
        <v>0</v>
      </c>
      <c r="E433" s="348">
        <f t="shared" si="38"/>
        <v>0</v>
      </c>
      <c r="F433" s="348">
        <f t="shared" si="38"/>
        <v>41.404000000000003</v>
      </c>
    </row>
    <row r="434" spans="1:6" s="102" customFormat="1" ht="18.75" x14ac:dyDescent="0.25">
      <c r="A434" s="813">
        <v>39</v>
      </c>
      <c r="B434" s="822" t="s">
        <v>344</v>
      </c>
      <c r="C434" s="823"/>
      <c r="D434" s="823"/>
      <c r="E434" s="823"/>
      <c r="F434" s="824"/>
    </row>
    <row r="435" spans="1:6" s="102" customFormat="1" ht="18.75" x14ac:dyDescent="0.25">
      <c r="A435" s="814"/>
      <c r="B435" s="353" t="s">
        <v>3949</v>
      </c>
      <c r="C435" s="347">
        <v>40000</v>
      </c>
      <c r="D435" s="255">
        <v>0</v>
      </c>
      <c r="E435" s="253">
        <v>0</v>
      </c>
      <c r="F435" s="336">
        <v>0</v>
      </c>
    </row>
    <row r="436" spans="1:6" s="102" customFormat="1" ht="18.75" x14ac:dyDescent="0.25">
      <c r="A436" s="814"/>
      <c r="B436" s="353" t="s">
        <v>3950</v>
      </c>
      <c r="C436" s="347">
        <v>2500</v>
      </c>
      <c r="D436" s="255">
        <v>0</v>
      </c>
      <c r="E436" s="253">
        <v>0</v>
      </c>
      <c r="F436" s="336">
        <v>0</v>
      </c>
    </row>
    <row r="437" spans="1:6" s="102" customFormat="1" ht="18.75" x14ac:dyDescent="0.25">
      <c r="A437" s="814"/>
      <c r="B437" s="353" t="s">
        <v>3951</v>
      </c>
      <c r="C437" s="347">
        <v>22000</v>
      </c>
      <c r="D437" s="255">
        <v>0</v>
      </c>
      <c r="E437" s="253">
        <v>0</v>
      </c>
      <c r="F437" s="336">
        <v>0</v>
      </c>
    </row>
    <row r="438" spans="1:6" s="102" customFormat="1" ht="18.75" x14ac:dyDescent="0.25">
      <c r="A438" s="814"/>
      <c r="B438" s="353" t="s">
        <v>3952</v>
      </c>
      <c r="C438" s="347">
        <v>7000</v>
      </c>
      <c r="D438" s="255">
        <v>0</v>
      </c>
      <c r="E438" s="253">
        <v>0</v>
      </c>
      <c r="F438" s="336">
        <v>0</v>
      </c>
    </row>
    <row r="439" spans="1:6" s="102" customFormat="1" ht="18.75" x14ac:dyDescent="0.25">
      <c r="A439" s="814"/>
      <c r="B439" s="353" t="s">
        <v>3953</v>
      </c>
      <c r="C439" s="347">
        <v>6700</v>
      </c>
      <c r="D439" s="255">
        <v>0</v>
      </c>
      <c r="E439" s="253">
        <v>0</v>
      </c>
      <c r="F439" s="336">
        <v>2.2999999999999998</v>
      </c>
    </row>
    <row r="440" spans="1:6" s="102" customFormat="1" ht="18.75" x14ac:dyDescent="0.25">
      <c r="A440" s="814"/>
      <c r="B440" s="353" t="s">
        <v>3957</v>
      </c>
      <c r="C440" s="347">
        <v>5000</v>
      </c>
      <c r="D440" s="255">
        <v>0</v>
      </c>
      <c r="E440" s="253">
        <v>0</v>
      </c>
      <c r="F440" s="336">
        <v>70</v>
      </c>
    </row>
    <row r="441" spans="1:6" s="102" customFormat="1" ht="37.5" x14ac:dyDescent="0.25">
      <c r="A441" s="814"/>
      <c r="B441" s="353" t="s">
        <v>3954</v>
      </c>
      <c r="C441" s="347">
        <v>3000</v>
      </c>
      <c r="D441" s="255">
        <v>0</v>
      </c>
      <c r="E441" s="253">
        <v>0</v>
      </c>
      <c r="F441" s="336">
        <v>0.39</v>
      </c>
    </row>
    <row r="442" spans="1:6" s="102" customFormat="1" ht="18.75" x14ac:dyDescent="0.25">
      <c r="A442" s="814"/>
      <c r="B442" s="353" t="s">
        <v>3955</v>
      </c>
      <c r="C442" s="347">
        <v>6000</v>
      </c>
      <c r="D442" s="255">
        <v>0</v>
      </c>
      <c r="E442" s="253">
        <v>0</v>
      </c>
      <c r="F442" s="336">
        <v>0.4</v>
      </c>
    </row>
    <row r="443" spans="1:6" s="102" customFormat="1" ht="18.75" x14ac:dyDescent="0.25">
      <c r="A443" s="814"/>
      <c r="B443" s="204" t="s">
        <v>3956</v>
      </c>
      <c r="C443" s="347">
        <v>4000</v>
      </c>
      <c r="D443" s="255">
        <v>0</v>
      </c>
      <c r="E443" s="253">
        <v>0</v>
      </c>
      <c r="F443" s="349">
        <v>0.2</v>
      </c>
    </row>
    <row r="444" spans="1:6" s="102" customFormat="1" ht="18.75" x14ac:dyDescent="0.25">
      <c r="A444" s="814"/>
      <c r="B444" s="204" t="s">
        <v>4729</v>
      </c>
      <c r="C444" s="347">
        <v>5200</v>
      </c>
      <c r="D444" s="255">
        <v>0</v>
      </c>
      <c r="E444" s="253">
        <v>0</v>
      </c>
      <c r="F444" s="349">
        <v>0.3</v>
      </c>
    </row>
    <row r="445" spans="1:6" s="102" customFormat="1" ht="18.75" x14ac:dyDescent="0.25">
      <c r="A445" s="814"/>
      <c r="B445" s="204" t="s">
        <v>2004</v>
      </c>
      <c r="C445" s="347">
        <v>0</v>
      </c>
      <c r="D445" s="255">
        <v>0</v>
      </c>
      <c r="E445" s="253">
        <v>0</v>
      </c>
      <c r="F445" s="349">
        <v>0</v>
      </c>
    </row>
    <row r="446" spans="1:6" s="440" customFormat="1" ht="37.5" x14ac:dyDescent="0.25">
      <c r="A446" s="815"/>
      <c r="B446" s="101" t="s">
        <v>1262</v>
      </c>
      <c r="C446" s="348">
        <f>SUM(C434:C445)</f>
        <v>101400</v>
      </c>
      <c r="D446" s="256">
        <f t="shared" ref="D446:F446" si="39">SUM(D434:D445)</f>
        <v>0</v>
      </c>
      <c r="E446" s="254">
        <f t="shared" si="39"/>
        <v>0</v>
      </c>
      <c r="F446" s="350">
        <f t="shared" si="39"/>
        <v>73.59</v>
      </c>
    </row>
    <row r="447" spans="1:6" s="441" customFormat="1" ht="18.75" x14ac:dyDescent="0.25">
      <c r="A447" s="807">
        <v>40</v>
      </c>
      <c r="B447" s="822" t="s">
        <v>3909</v>
      </c>
      <c r="C447" s="823"/>
      <c r="D447" s="823"/>
      <c r="E447" s="823"/>
      <c r="F447" s="824"/>
    </row>
    <row r="448" spans="1:6" s="441" customFormat="1" ht="18.75" customHeight="1" x14ac:dyDescent="0.25">
      <c r="A448" s="808"/>
      <c r="B448" s="204" t="s">
        <v>3909</v>
      </c>
      <c r="C448" s="442">
        <v>14500</v>
      </c>
      <c r="D448" s="443">
        <v>0</v>
      </c>
      <c r="E448" s="444">
        <v>0</v>
      </c>
      <c r="F448" s="445">
        <v>326</v>
      </c>
    </row>
    <row r="449" spans="1:6" s="441" customFormat="1" ht="18.75" x14ac:dyDescent="0.25">
      <c r="A449" s="808"/>
      <c r="B449" s="204" t="s">
        <v>2004</v>
      </c>
      <c r="C449" s="442">
        <v>0</v>
      </c>
      <c r="D449" s="443">
        <v>0</v>
      </c>
      <c r="E449" s="444">
        <v>0</v>
      </c>
      <c r="F449" s="445">
        <v>0</v>
      </c>
    </row>
    <row r="450" spans="1:6" s="441" customFormat="1" ht="37.5" x14ac:dyDescent="0.25">
      <c r="A450" s="809"/>
      <c r="B450" s="446" t="s">
        <v>2530</v>
      </c>
      <c r="C450" s="348">
        <f>SUM(C447:C449)</f>
        <v>14500</v>
      </c>
      <c r="D450" s="256">
        <f>SUM(D447:D449)</f>
        <v>0</v>
      </c>
      <c r="E450" s="254">
        <f>SUM(E447:E449)</f>
        <v>0</v>
      </c>
      <c r="F450" s="350">
        <f>SUM(F447:F449)</f>
        <v>326</v>
      </c>
    </row>
    <row r="451" spans="1:6" s="441" customFormat="1" ht="18.75" x14ac:dyDescent="0.25">
      <c r="A451" s="807">
        <v>41</v>
      </c>
      <c r="B451" s="822" t="s">
        <v>289</v>
      </c>
      <c r="C451" s="823"/>
      <c r="D451" s="823"/>
      <c r="E451" s="823"/>
      <c r="F451" s="824"/>
    </row>
    <row r="452" spans="1:6" s="441" customFormat="1" ht="18.75" x14ac:dyDescent="0.25">
      <c r="A452" s="808"/>
      <c r="B452" s="204" t="s">
        <v>4730</v>
      </c>
      <c r="C452" s="442">
        <v>310</v>
      </c>
      <c r="D452" s="443">
        <v>0</v>
      </c>
      <c r="E452" s="444">
        <v>0</v>
      </c>
      <c r="F452" s="445">
        <v>0</v>
      </c>
    </row>
    <row r="453" spans="1:6" s="441" customFormat="1" ht="37.5" x14ac:dyDescent="0.25">
      <c r="A453" s="808"/>
      <c r="B453" s="205" t="s">
        <v>4058</v>
      </c>
      <c r="C453" s="442">
        <f>C452</f>
        <v>310</v>
      </c>
      <c r="D453" s="442">
        <f t="shared" ref="D453:F453" si="40">D452</f>
        <v>0</v>
      </c>
      <c r="E453" s="442">
        <f t="shared" si="40"/>
        <v>0</v>
      </c>
      <c r="F453" s="442">
        <f t="shared" si="40"/>
        <v>0</v>
      </c>
    </row>
    <row r="454" spans="1:6" s="441" customFormat="1" ht="18.75" x14ac:dyDescent="0.25">
      <c r="A454" s="808"/>
      <c r="B454" s="204" t="s">
        <v>4057</v>
      </c>
      <c r="C454" s="442">
        <v>35</v>
      </c>
      <c r="D454" s="443">
        <v>0</v>
      </c>
      <c r="E454" s="444">
        <v>0</v>
      </c>
      <c r="F454" s="445">
        <v>0</v>
      </c>
    </row>
    <row r="455" spans="1:6" s="441" customFormat="1" ht="18.75" x14ac:dyDescent="0.25">
      <c r="A455" s="808"/>
      <c r="B455" s="204" t="s">
        <v>2004</v>
      </c>
      <c r="C455" s="442">
        <f>C454</f>
        <v>35</v>
      </c>
      <c r="D455" s="442">
        <f t="shared" ref="D455:F455" si="41">D454</f>
        <v>0</v>
      </c>
      <c r="E455" s="442">
        <f t="shared" si="41"/>
        <v>0</v>
      </c>
      <c r="F455" s="442">
        <f t="shared" si="41"/>
        <v>0</v>
      </c>
    </row>
    <row r="456" spans="1:6" s="441" customFormat="1" ht="37.5" x14ac:dyDescent="0.25">
      <c r="A456" s="809"/>
      <c r="B456" s="446" t="s">
        <v>2531</v>
      </c>
      <c r="C456" s="348">
        <f>C453+C455</f>
        <v>345</v>
      </c>
      <c r="D456" s="348">
        <f t="shared" ref="D456:F456" si="42">D453+D455</f>
        <v>0</v>
      </c>
      <c r="E456" s="348">
        <f t="shared" si="42"/>
        <v>0</v>
      </c>
      <c r="F456" s="348">
        <f t="shared" si="42"/>
        <v>0</v>
      </c>
    </row>
    <row r="457" spans="1:6" s="441" customFormat="1" ht="18.75" x14ac:dyDescent="0.25">
      <c r="A457" s="807">
        <v>42</v>
      </c>
      <c r="B457" s="822" t="s">
        <v>3907</v>
      </c>
      <c r="C457" s="823"/>
      <c r="D457" s="823"/>
      <c r="E457" s="823"/>
      <c r="F457" s="824"/>
    </row>
    <row r="458" spans="1:6" s="441" customFormat="1" ht="37.5" x14ac:dyDescent="0.25">
      <c r="A458" s="808"/>
      <c r="B458" s="204" t="s">
        <v>3908</v>
      </c>
      <c r="C458" s="347">
        <v>900</v>
      </c>
      <c r="D458" s="255">
        <v>0</v>
      </c>
      <c r="E458" s="253">
        <v>0</v>
      </c>
      <c r="F458" s="349" t="s">
        <v>4530</v>
      </c>
    </row>
    <row r="459" spans="1:6" s="441" customFormat="1" ht="18.75" x14ac:dyDescent="0.25">
      <c r="A459" s="808"/>
      <c r="B459" s="204" t="s">
        <v>2004</v>
      </c>
      <c r="C459" s="347">
        <v>0</v>
      </c>
      <c r="D459" s="255">
        <v>0</v>
      </c>
      <c r="E459" s="253">
        <v>0</v>
      </c>
      <c r="F459" s="349">
        <v>0</v>
      </c>
    </row>
    <row r="460" spans="1:6" s="441" customFormat="1" ht="37.5" x14ac:dyDescent="0.25">
      <c r="A460" s="809"/>
      <c r="B460" s="446" t="s">
        <v>2532</v>
      </c>
      <c r="C460" s="348">
        <f>SUM(C457:C459)</f>
        <v>900</v>
      </c>
      <c r="D460" s="256">
        <f>SUM(D457:D459)</f>
        <v>0</v>
      </c>
      <c r="E460" s="254">
        <f>SUM(E457:E459)</f>
        <v>0</v>
      </c>
      <c r="F460" s="350">
        <f>SUM(F457:F459)</f>
        <v>0</v>
      </c>
    </row>
    <row r="461" spans="1:6" s="441" customFormat="1" ht="18.75" x14ac:dyDescent="0.25">
      <c r="A461" s="807">
        <v>43</v>
      </c>
      <c r="B461" s="822" t="s">
        <v>3892</v>
      </c>
      <c r="C461" s="823"/>
      <c r="D461" s="823"/>
      <c r="E461" s="823"/>
      <c r="F461" s="824"/>
    </row>
    <row r="462" spans="1:6" s="441" customFormat="1" ht="18.75" x14ac:dyDescent="0.25">
      <c r="A462" s="808"/>
      <c r="B462" s="204" t="s">
        <v>3893</v>
      </c>
      <c r="C462" s="442">
        <v>100</v>
      </c>
      <c r="D462" s="443">
        <v>0</v>
      </c>
      <c r="E462" s="444">
        <v>0</v>
      </c>
      <c r="F462" s="445">
        <v>10</v>
      </c>
    </row>
    <row r="463" spans="1:6" s="441" customFormat="1" ht="18.75" x14ac:dyDescent="0.25">
      <c r="A463" s="808"/>
      <c r="B463" s="204" t="s">
        <v>2004</v>
      </c>
      <c r="C463" s="442">
        <v>0</v>
      </c>
      <c r="D463" s="443">
        <v>0</v>
      </c>
      <c r="E463" s="444">
        <v>0</v>
      </c>
      <c r="F463" s="445">
        <v>0</v>
      </c>
    </row>
    <row r="464" spans="1:6" s="441" customFormat="1" ht="37.5" x14ac:dyDescent="0.25">
      <c r="A464" s="809"/>
      <c r="B464" s="446" t="s">
        <v>2533</v>
      </c>
      <c r="C464" s="348">
        <f>SUM(C461:C463)</f>
        <v>100</v>
      </c>
      <c r="D464" s="256">
        <f>SUM(D461:D463)</f>
        <v>0</v>
      </c>
      <c r="E464" s="254">
        <f>SUM(E461:E463)</f>
        <v>0</v>
      </c>
      <c r="F464" s="350">
        <f>SUM(F461:F463)</f>
        <v>10</v>
      </c>
    </row>
    <row r="465" spans="1:7" s="441" customFormat="1" ht="18.75" x14ac:dyDescent="0.25">
      <c r="A465" s="807">
        <v>44</v>
      </c>
      <c r="B465" s="822" t="s">
        <v>4033</v>
      </c>
      <c r="C465" s="823"/>
      <c r="D465" s="823"/>
      <c r="E465" s="823"/>
      <c r="F465" s="824"/>
    </row>
    <row r="466" spans="1:7" s="441" customFormat="1" ht="18.75" x14ac:dyDescent="0.25">
      <c r="A466" s="808"/>
      <c r="B466" s="204" t="s">
        <v>4034</v>
      </c>
      <c r="C466" s="442">
        <v>1230</v>
      </c>
      <c r="D466" s="443">
        <v>0</v>
      </c>
      <c r="E466" s="444">
        <v>0</v>
      </c>
      <c r="F466" s="445">
        <v>0</v>
      </c>
    </row>
    <row r="467" spans="1:7" s="441" customFormat="1" ht="18.75" x14ac:dyDescent="0.25">
      <c r="A467" s="808"/>
      <c r="B467" s="204" t="s">
        <v>2004</v>
      </c>
      <c r="C467" s="442">
        <v>0</v>
      </c>
      <c r="D467" s="443">
        <v>0</v>
      </c>
      <c r="E467" s="444">
        <v>0</v>
      </c>
      <c r="F467" s="445">
        <v>0</v>
      </c>
    </row>
    <row r="468" spans="1:7" s="441" customFormat="1" ht="37.5" x14ac:dyDescent="0.25">
      <c r="A468" s="809"/>
      <c r="B468" s="446" t="s">
        <v>2534</v>
      </c>
      <c r="C468" s="348">
        <f>SUM(C465:C467)</f>
        <v>1230</v>
      </c>
      <c r="D468" s="256">
        <f>SUM(D465:D467)</f>
        <v>0</v>
      </c>
      <c r="E468" s="254">
        <f>SUM(E465:E467)</f>
        <v>0</v>
      </c>
      <c r="F468" s="350">
        <f>SUM(F465:F467)</f>
        <v>0</v>
      </c>
    </row>
    <row r="469" spans="1:7" s="441" customFormat="1" ht="18.75" x14ac:dyDescent="0.25">
      <c r="A469" s="833">
        <v>45</v>
      </c>
      <c r="B469" s="822" t="s">
        <v>355</v>
      </c>
      <c r="C469" s="823"/>
      <c r="D469" s="823"/>
      <c r="E469" s="823"/>
      <c r="F469" s="824"/>
    </row>
    <row r="470" spans="1:7" s="441" customFormat="1" ht="18.75" x14ac:dyDescent="0.25">
      <c r="A470" s="833"/>
      <c r="B470" s="204" t="s">
        <v>355</v>
      </c>
      <c r="C470" s="447">
        <v>6000</v>
      </c>
      <c r="D470" s="448">
        <v>0</v>
      </c>
      <c r="E470" s="253">
        <v>0</v>
      </c>
      <c r="F470" s="349">
        <v>110</v>
      </c>
    </row>
    <row r="471" spans="1:7" s="441" customFormat="1" ht="18.75" x14ac:dyDescent="0.25">
      <c r="A471" s="833"/>
      <c r="B471" s="204" t="s">
        <v>2004</v>
      </c>
      <c r="C471" s="447">
        <v>0</v>
      </c>
      <c r="D471" s="448">
        <v>0</v>
      </c>
      <c r="E471" s="253">
        <v>0</v>
      </c>
      <c r="F471" s="349">
        <v>0</v>
      </c>
    </row>
    <row r="472" spans="1:7" s="441" customFormat="1" ht="37.5" x14ac:dyDescent="0.25">
      <c r="A472" s="833"/>
      <c r="B472" s="449" t="s">
        <v>2535</v>
      </c>
      <c r="C472" s="450">
        <f>C470+C469</f>
        <v>6000</v>
      </c>
      <c r="D472" s="451">
        <v>0</v>
      </c>
      <c r="E472" s="254">
        <v>0</v>
      </c>
      <c r="F472" s="350">
        <f>F469+F470+F471</f>
        <v>110</v>
      </c>
    </row>
    <row r="473" spans="1:7" s="102" customFormat="1" ht="20.25" customHeight="1" x14ac:dyDescent="0.25">
      <c r="A473" s="814"/>
      <c r="B473" s="101" t="s">
        <v>2536</v>
      </c>
      <c r="C473" s="358">
        <v>0</v>
      </c>
      <c r="D473" s="258">
        <f>D11+D26+D40+D45+D56+D68+D82+D91+D100+D104+D119+D129+D147+D154+D167+D174+D193+D199+D217+D224+D232+D244+D252+D273+D284+D297+D306+D313+D321+D327+D362+D371+D390+D406+D413+D417+D432+D445+D449</f>
        <v>0</v>
      </c>
      <c r="E473" s="259">
        <f>E11+E26+E40+E45+E56+E68+E82+E91+E100+E104+E119+E129+E147+E154+E167+E174+E193+E199+E217+E224+E232+E244+E252+E273+E284+E297+E306+E313+E321+E327+E362+E371+E390+E406+E413+E417+E432+E445+E449</f>
        <v>0</v>
      </c>
      <c r="F473" s="257">
        <f>F11+F26+F40+F45+F56+F68+F82+F91+F100+F104+F119+F129+F147+F154+F167+F174+F193+F199+F217+F224+F232+F244+F252+F273+F284+F297+F306+F313+F321+F327+F362+F371+F390+F406+F413+F417+F432+F445+F449</f>
        <v>84.154000000000011</v>
      </c>
    </row>
    <row r="474" spans="1:7" s="102" customFormat="1" ht="56.25" x14ac:dyDescent="0.25">
      <c r="A474" s="815"/>
      <c r="B474" s="101" t="s">
        <v>1263</v>
      </c>
      <c r="C474" s="359">
        <f>C12+C27+C41+C46+C57+C69+C83+C92+C101+C105+C120+C130+C148+C155+C168+C175+C194+C200+C218+C225+C233+C245+C253+C274+C285+C298+C307+C314+C322+C328+C363+C372+C380+C391+C407+C414+C418+C433+C446+C450+C456+C460+C464+C468+C472</f>
        <v>1601595</v>
      </c>
      <c r="D474" s="257">
        <f>D12+D27+D41+D46+D57+D69+D83+D92+D101+D105+D120+D130+D148+D155+D168+D175+D194+D200+D218+D225+D233+D245+D253+D274+D285+D298+D307+D314+D322+D328+D363+D372+D380+D391+D407+D414+D418+D433+D446+D450+D456+D460+D464+D468+D472</f>
        <v>0</v>
      </c>
      <c r="E474" s="257">
        <f>E12+E27+E41+E46+E57+E69+E83+E92+E101+E105+E120+E130+E148+E155+E168+E175+E194+E200+E218+E225+E233+E245+E253+E274+E285+E298+E307+E314+E322+E328+E363+E372+E380+E391+E407+E414+E418+E433+E446+E450+E456+E460+E464+E468+E472</f>
        <v>0</v>
      </c>
      <c r="F474" s="257">
        <f>F12+F27+F41+F46+F57+F69+F83+F92+F101+F105+F120+F130+F148+F155+F168+F175+F194+F200+F218+F225+F233+F245+F253+F274+F285+F298+F307+F314+F322+F328+F363+F372+F380+F391+F407+F414+F418+F433+F446+F450+F456+F460+F464+F468+F472</f>
        <v>5289.3575320000009</v>
      </c>
    </row>
    <row r="475" spans="1:7" x14ac:dyDescent="0.25">
      <c r="D475" s="100"/>
      <c r="E475" s="100"/>
    </row>
    <row r="476" spans="1:7" ht="15.75" x14ac:dyDescent="0.25">
      <c r="B476" s="4" t="s">
        <v>37</v>
      </c>
      <c r="C476" s="826" t="s">
        <v>1299</v>
      </c>
      <c r="D476" s="826"/>
      <c r="E476" s="17"/>
      <c r="F476" s="200"/>
      <c r="G476" s="17"/>
    </row>
    <row r="477" spans="1:7" ht="15.75" x14ac:dyDescent="0.25">
      <c r="B477" s="4" t="s">
        <v>38</v>
      </c>
      <c r="C477" s="827" t="s">
        <v>39</v>
      </c>
      <c r="D477" s="827"/>
      <c r="E477" s="22"/>
      <c r="F477" s="201" t="s">
        <v>36</v>
      </c>
      <c r="G477" s="17"/>
    </row>
    <row r="478" spans="1:7" ht="15.75" x14ac:dyDescent="0.25">
      <c r="B478" s="4"/>
      <c r="C478" s="361"/>
      <c r="D478" s="17"/>
      <c r="E478" s="17"/>
      <c r="F478" s="202"/>
      <c r="G478" s="17"/>
    </row>
    <row r="479" spans="1:7" ht="30.75" customHeight="1" x14ac:dyDescent="0.25">
      <c r="B479" s="4" t="s">
        <v>32</v>
      </c>
      <c r="C479" s="362" t="s">
        <v>4548</v>
      </c>
      <c r="D479" s="828" t="s">
        <v>3552</v>
      </c>
      <c r="E479" s="828"/>
      <c r="F479" s="206"/>
      <c r="G479" s="17"/>
    </row>
    <row r="480" spans="1:7" ht="18.75" customHeight="1" x14ac:dyDescent="0.25">
      <c r="B480" s="4" t="s">
        <v>33</v>
      </c>
      <c r="C480" s="363" t="s">
        <v>40</v>
      </c>
      <c r="D480" s="829" t="s">
        <v>42</v>
      </c>
      <c r="E480" s="829"/>
      <c r="F480" s="201" t="s">
        <v>36</v>
      </c>
      <c r="G480" s="17"/>
    </row>
    <row r="481" spans="2:7" ht="15.75" x14ac:dyDescent="0.25">
      <c r="B481" s="4" t="s">
        <v>43</v>
      </c>
      <c r="C481" s="361"/>
      <c r="D481" s="17"/>
      <c r="E481" s="17"/>
      <c r="F481" s="202"/>
      <c r="G481" s="17"/>
    </row>
    <row r="482" spans="2:7" ht="15.75" x14ac:dyDescent="0.25">
      <c r="B482" s="4"/>
      <c r="C482" s="826" t="s">
        <v>4549</v>
      </c>
      <c r="D482" s="826"/>
      <c r="E482" s="17"/>
      <c r="F482" s="561">
        <v>44223</v>
      </c>
      <c r="G482" s="17"/>
    </row>
    <row r="483" spans="2:7" ht="15.75" x14ac:dyDescent="0.25">
      <c r="B483" s="4"/>
      <c r="C483" s="364" t="s">
        <v>45</v>
      </c>
      <c r="D483" s="130"/>
      <c r="E483" s="22"/>
      <c r="F483" s="203" t="s">
        <v>46</v>
      </c>
      <c r="G483" s="17"/>
    </row>
    <row r="484" spans="2:7" ht="15.75" x14ac:dyDescent="0.25">
      <c r="B484" s="4"/>
      <c r="G484" s="17"/>
    </row>
    <row r="485" spans="2:7" x14ac:dyDescent="0.25">
      <c r="B485" s="5"/>
    </row>
  </sheetData>
  <autoFilter ref="A5:J474"/>
  <mergeCells count="98">
    <mergeCell ref="B469:F469"/>
    <mergeCell ref="B465:F465"/>
    <mergeCell ref="B121:F121"/>
    <mergeCell ref="B308:F308"/>
    <mergeCell ref="B156:F156"/>
    <mergeCell ref="B457:F457"/>
    <mergeCell ref="B447:F447"/>
    <mergeCell ref="B451:F451"/>
    <mergeCell ref="B461:F461"/>
    <mergeCell ref="B275:F275"/>
    <mergeCell ref="B286:F286"/>
    <mergeCell ref="B299:F299"/>
    <mergeCell ref="B315:F315"/>
    <mergeCell ref="B176:F176"/>
    <mergeCell ref="B195:F195"/>
    <mergeCell ref="B201:F201"/>
    <mergeCell ref="B70:F70"/>
    <mergeCell ref="B373:F373"/>
    <mergeCell ref="B434:F434"/>
    <mergeCell ref="B408:F408"/>
    <mergeCell ref="B381:F381"/>
    <mergeCell ref="B415:F415"/>
    <mergeCell ref="B419:F419"/>
    <mergeCell ref="B169:F169"/>
    <mergeCell ref="B234:F234"/>
    <mergeCell ref="B246:F246"/>
    <mergeCell ref="B392:F392"/>
    <mergeCell ref="B323:F323"/>
    <mergeCell ref="B329:F329"/>
    <mergeCell ref="B364:F364"/>
    <mergeCell ref="B254:F254"/>
    <mergeCell ref="B219:F219"/>
    <mergeCell ref="B226:F226"/>
    <mergeCell ref="B84:F84"/>
    <mergeCell ref="B93:F93"/>
    <mergeCell ref="B102:F102"/>
    <mergeCell ref="B131:F131"/>
    <mergeCell ref="B149:F149"/>
    <mergeCell ref="B106:F106"/>
    <mergeCell ref="A315:A322"/>
    <mergeCell ref="A308:A314"/>
    <mergeCell ref="A299:A307"/>
    <mergeCell ref="A392:A407"/>
    <mergeCell ref="A381:A391"/>
    <mergeCell ref="A373:A380"/>
    <mergeCell ref="A364:A372"/>
    <mergeCell ref="A323:A328"/>
    <mergeCell ref="A408:A414"/>
    <mergeCell ref="A469:A472"/>
    <mergeCell ref="A465:A468"/>
    <mergeCell ref="A461:A464"/>
    <mergeCell ref="A457:A460"/>
    <mergeCell ref="A415:A418"/>
    <mergeCell ref="A473:A474"/>
    <mergeCell ref="A451:A456"/>
    <mergeCell ref="A447:A450"/>
    <mergeCell ref="A434:A446"/>
    <mergeCell ref="A419:A433"/>
    <mergeCell ref="A149:A155"/>
    <mergeCell ref="A131:A148"/>
    <mergeCell ref="A121:A130"/>
    <mergeCell ref="A156:A168"/>
    <mergeCell ref="A329:A363"/>
    <mergeCell ref="A226:A233"/>
    <mergeCell ref="A219:A225"/>
    <mergeCell ref="A201:A218"/>
    <mergeCell ref="A169:A175"/>
    <mergeCell ref="A195:A200"/>
    <mergeCell ref="A176:A194"/>
    <mergeCell ref="A286:A298"/>
    <mergeCell ref="A275:A285"/>
    <mergeCell ref="A254:A274"/>
    <mergeCell ref="A246:A253"/>
    <mergeCell ref="A234:A245"/>
    <mergeCell ref="A70:A83"/>
    <mergeCell ref="A106:A120"/>
    <mergeCell ref="A102:A105"/>
    <mergeCell ref="A93:A101"/>
    <mergeCell ref="A84:A92"/>
    <mergeCell ref="C482:D482"/>
    <mergeCell ref="C476:D476"/>
    <mergeCell ref="C477:D477"/>
    <mergeCell ref="D479:E479"/>
    <mergeCell ref="D480:E480"/>
    <mergeCell ref="A58:A69"/>
    <mergeCell ref="B58:F58"/>
    <mergeCell ref="A47:A57"/>
    <mergeCell ref="B47:F47"/>
    <mergeCell ref="A2:F2"/>
    <mergeCell ref="A3:F3"/>
    <mergeCell ref="A6:A12"/>
    <mergeCell ref="A13:A27"/>
    <mergeCell ref="A28:A41"/>
    <mergeCell ref="A42:A46"/>
    <mergeCell ref="B6:F6"/>
    <mergeCell ref="B28:F28"/>
    <mergeCell ref="B13:F13"/>
    <mergeCell ref="B42:F42"/>
  </mergeCells>
  <hyperlinks>
    <hyperlink ref="B383" r:id="rId1" tooltip="Астрахань (Кировская область) (страница отсутствует)" display="https://ru.wikipedia.org/w/index.php?title=%D0%90%D1%81%D1%82%D1%80%D0%B0%D1%85%D0%B0%D0%BD%D1%8C_(%D0%9A%D0%B8%D1%80%D0%BE%D0%B2%D1%81%D0%BA%D0%B0%D1%8F_%D0%BE%D0%B1%D0%BB%D0%B0%D1%81%D1%82%D1%8C)&amp;action=edit&amp;redlink=1"/>
    <hyperlink ref="B384" r:id="rId2" tooltip="Елгань (страница отсутствует)" display="https://ru.wikipedia.org/w/index.php?title=%D0%95%D0%BB%D0%B3%D0%B0%D0%BD%D1%8C&amp;action=edit&amp;redlink=1"/>
    <hyperlink ref="B385" r:id="rId3" tooltip="Канахинцы (страница отсутствует)" display="https://ru.wikipedia.org/w/index.php?title=%D0%9A%D0%B0%D0%BD%D0%B0%D1%85%D0%B8%D0%BD%D1%86%D1%8B&amp;action=edit&amp;redlink=1"/>
    <hyperlink ref="B386" r:id="rId4" tooltip="Комарово (Унинский район) (страница отсутствует)" display="https://ru.wikipedia.org/w/index.php?title=%D0%9A%D0%BE%D0%BC%D0%B0%D1%80%D0%BE%D0%B2%D0%BE_(%D0%A3%D0%BD%D0%B8%D0%BD%D1%81%D0%BA%D0%B8%D0%B9_%D1%80%D0%B0%D0%B9%D0%BE%D0%BD)&amp;action=edit&amp;redlink=1"/>
    <hyperlink ref="B387" r:id="rId5" tooltip="Малый Полом (Кировская область)" display="https://ru.wikipedia.org/wiki/%D0%9C%D0%B0%D0%BB%D1%8B%D0%B9_%D0%9F%D0%BE%D0%BB%D0%BE%D0%BC_(%D0%9A%D0%B8%D1%80%D0%BE%D0%B2%D1%81%D0%BA%D0%B0%D1%8F_%D0%BE%D0%B1%D0%BB%D0%B0%D1%81%D1%82%D1%8C)"/>
    <hyperlink ref="B388" r:id="rId6" tooltip="Порез (Унинский район) (страница отсутствует)" display="https://ru.wikipedia.org/w/index.php?title=%D0%9F%D0%BE%D1%80%D0%B5%D0%B7_(%D0%A3%D0%BD%D0%B8%D0%BD%D1%81%D0%BA%D0%B8%D0%B9_%D1%80%D0%B0%D0%B9%D0%BE%D0%BD)&amp;action=edit&amp;redlink=1"/>
    <hyperlink ref="B389" r:id="rId7" tooltip="Сардык (село)" display="https://ru.wikipedia.org/wiki/%D0%A1%D0%B0%D1%80%D0%B4%D1%8B%D0%BA_(%D1%81%D0%B5%D0%BB%D0%BE)"/>
    <hyperlink ref="B420" r:id="rId8" tooltip="Юрья" display="https://ru.wikipedia.org/wiki/%D0%AE%D1%80%D1%8C%D1%8F"/>
    <hyperlink ref="B422" r:id="rId9" tooltip="Великорецкое" display="https://ru.wikipedia.org/wiki/%D0%92%D0%B5%D0%BB%D0%B8%D0%BA%D0%BE%D1%80%D0%B5%D1%86%D0%BA%D0%BE%D0%B5"/>
    <hyperlink ref="B423" r:id="rId10" tooltip="Верховино (Кировская область)" display="https://ru.wikipedia.org/wiki/%D0%92%D0%B5%D1%80%D1%85%D0%BE%D0%B2%D0%B8%D0%BD%D0%BE_(%D0%9A%D0%B8%D1%80%D0%BE%D0%B2%D1%81%D0%BA%D0%B0%D1%8F_%D0%BE%D0%B1%D0%BB%D0%B0%D1%81%D1%82%D1%8C)"/>
    <hyperlink ref="B424" r:id="rId11" tooltip="Гирсово (посёлок) (страница отсутствует)" display="https://ru.wikipedia.org/w/index.php?title=%D0%93%D0%B8%D1%80%D1%81%D0%BE%D0%B2%D0%BE_(%D0%BF%D0%BE%D1%81%D1%91%D0%BB%D0%BE%D0%BA)&amp;action=edit&amp;redlink=1"/>
    <hyperlink ref="B425" r:id="rId12" tooltip="Загарье (Юрьянский район)" display="https://ru.wikipedia.org/wiki/%D0%97%D0%B0%D0%B3%D0%B0%D1%80%D1%8C%D0%B5_(%D0%AE%D1%80%D1%8C%D1%8F%D0%BD%D1%81%D0%BA%D0%B8%D0%B9_%D1%80%D0%B0%D0%B9%D0%BE%D0%BD)"/>
    <hyperlink ref="B426" r:id="rId13" tooltip="Ивановщина (Кировская область)" display="https://ru.wikipedia.org/wiki/%D0%98%D0%B2%D0%B0%D0%BD%D0%BE%D0%B2%D1%89%D0%B8%D0%BD%D0%B0_(%D0%9A%D0%B8%D1%80%D0%BE%D0%B2%D1%81%D0%BA%D0%B0%D1%8F_%D0%BE%D0%B1%D0%BB%D0%B0%D1%81%D1%82%D1%8C)"/>
    <hyperlink ref="B427" r:id="rId14" tooltip="Медяны (страница отсутствует)" display="https://ru.wikipedia.org/w/index.php?title=%D0%9C%D0%B5%D0%B4%D1%8F%D0%BD%D1%8B&amp;action=edit&amp;redlink=1"/>
    <hyperlink ref="B428" r:id="rId15" tooltip="Подгорцы (Кировская область) (страница отсутствует)" display="https://ru.wikipedia.org/w/index.php?title=%D0%9F%D0%BE%D0%B4%D0%B3%D0%BE%D1%80%D1%86%D1%8B_(%D0%9A%D0%B8%D1%80%D0%BE%D0%B2%D1%81%D0%BA%D0%B0%D1%8F_%D0%BE%D0%B1%D0%BB%D0%B0%D1%81%D1%82%D1%8C)&amp;action=edit&amp;redlink=1"/>
    <hyperlink ref="B133" r:id="rId16" tooltip="Ежиха (Кировская область) (страница отсутствует)" display="https://ru.wikipedia.org/w/index.php?title=%D0%95%D0%B6%D0%B8%D1%85%D0%B0_(%D0%9A%D0%B8%D1%80%D0%BE%D0%B2%D1%81%D0%BA%D0%B0%D1%8F_%D0%BE%D0%B1%D0%BB%D0%B0%D1%81%D1%82%D1%8C)&amp;action=edit&amp;redlink=1"/>
    <hyperlink ref="B134" r:id="rId17" tooltip="Зайцевы (деревня) (страница отсутствует)" display="https://ru.wikipedia.org/w/index.php?title=%D0%97%D0%B0%D0%B9%D1%86%D0%B5%D0%B2%D1%8B_(%D0%B4%D0%B5%D1%80%D0%B5%D0%B2%D0%BD%D1%8F)&amp;action=edit&amp;redlink=1"/>
    <hyperlink ref="B135" r:id="rId18" tooltip="Карпушино (страница отсутствует)" display="https://ru.wikipedia.org/w/index.php?title=%D0%9A%D0%B0%D1%80%D0%BF%D1%83%D1%88%D0%B8%D0%BD%D0%BE&amp;action=edit&amp;redlink=1"/>
    <hyperlink ref="B137" r:id="rId19" tooltip="Комсомольский (Кировская область) (страница отсутствует)" display="https://ru.wikipedia.org/w/index.php?title=%D0%9A%D0%BE%D0%BC%D1%81%D0%BE%D0%BC%D0%BE%D0%BB%D1%8C%D1%81%D0%BA%D0%B8%D0%B9_(%D0%9A%D0%B8%D1%80%D0%BE%D0%B2%D1%81%D0%BA%D0%B0%D1%8F_%D0%BE%D0%B1%D0%BB%D0%B0%D1%81%D1%82%D1%8C)&amp;action=edit&amp;redlink=1"/>
    <hyperlink ref="B138" r:id="rId20" tooltip="Караул (Котельничский район) (страница отсутствует)" display="https://ru.wikipedia.org/w/index.php?title=%D0%9A%D0%B0%D1%80%D0%B0%D1%83%D0%BB_(%D0%9A%D0%BE%D1%82%D0%B5%D0%BB%D1%8C%D0%BD%D0%B8%D1%87%D1%81%D0%BA%D0%B8%D0%B9_%D1%80%D0%B0%D0%B9%D0%BE%D0%BD)&amp;action=edit&amp;redlink=1"/>
    <hyperlink ref="B139" r:id="rId21" tooltip="Красногорье (Котельничский район) (страница отсутствует)" display="https://ru.wikipedia.org/w/index.php?title=%D0%9A%D1%80%D0%B0%D1%81%D0%BD%D0%BE%D0%B3%D0%BE%D1%80%D1%8C%D0%B5_(%D0%9A%D0%BE%D1%82%D0%B5%D0%BB%D1%8C%D0%BD%D0%B8%D1%87%D1%81%D0%BA%D0%B8%D0%B9_%D1%80%D0%B0%D0%B9%D0%BE%D0%BD)&amp;action=edit&amp;redlink=1"/>
    <hyperlink ref="B140" r:id="rId22" tooltip="Макарье (Котельничский район) (страница отсутствует)" display="https://ru.wikipedia.org/w/index.php?title=%D0%9C%D0%B0%D0%BA%D0%B0%D1%80%D1%8C%D0%B5_(%D0%9A%D0%BE%D1%82%D0%B5%D0%BB%D1%8C%D0%BD%D0%B8%D1%87%D1%81%D0%BA%D0%B8%D0%B9_%D1%80%D0%B0%D0%B9%D0%BE%D0%BD)&amp;action=edit&amp;redlink=1"/>
    <hyperlink ref="B142" r:id="rId23" tooltip="Светлый (Кировская область) (страница отсутствует)" display="https://ru.wikipedia.org/w/index.php?title=%D0%A1%D0%B2%D0%B5%D1%82%D0%BB%D1%8B%D0%B9_(%D0%9A%D0%B8%D1%80%D0%BE%D0%B2%D1%81%D0%BA%D0%B0%D1%8F_%D0%BE%D0%B1%D0%BB%D0%B0%D1%81%D1%82%D1%8C)&amp;action=edit&amp;redlink=1"/>
    <hyperlink ref="B143" r:id="rId24" tooltip="Юбилейный (Котельничский район) (страница отсутствует)" display="https://ru.wikipedia.org/w/index.php?title=%D0%AE%D0%B1%D0%B8%D0%BB%D0%B5%D0%B9%D0%BD%D1%8B%D0%B9_(%D0%9A%D0%BE%D1%82%D0%B5%D0%BB%D1%8C%D0%BD%D0%B8%D1%87%D1%81%D0%BA%D0%B8%D0%B9_%D1%80%D0%B0%D0%B9%D0%BE%D0%BD)&amp;action=edit&amp;redlink=1"/>
    <hyperlink ref="B177" r:id="rId25" tooltip="Аджим" display="https://ru.wikipedia.org/wiki/%D0%90%D0%B4%D0%B6%D0%B8%D0%BC"/>
    <hyperlink ref="B178" r:id="rId26" tooltip="Арык (Кировская область)" display="https://ru.wikipedia.org/wiki/%D0%90%D1%80%D1%8B%D0%BA_(%D0%9A%D0%B8%D1%80%D0%BE%D0%B2%D1%81%D0%BA%D0%B0%D1%8F_%D0%BE%D0%B1%D0%BB%D0%B0%D1%81%D1%82%D1%8C)"/>
    <hyperlink ref="B179" r:id="rId27" tooltip="Большой Китяк" display="https://ru.wikipedia.org/wiki/%D0%91%D0%BE%D0%BB%D1%8C%D1%88%D0%BE%D0%B9_%D0%9A%D0%B8%D1%82%D1%8F%D0%BA"/>
    <hyperlink ref="B180" r:id="rId28" tooltip="Каксинвай" display="https://ru.wikipedia.org/wiki/%D0%9A%D0%B0%D0%BA%D1%81%D0%B8%D0%BD%D0%B2%D0%B0%D0%B9"/>
    <hyperlink ref="B181" r:id="rId29" tooltip="Калинино (Малмыжский район)" display="https://ru.wikipedia.org/wiki/%D0%9A%D0%B0%D0%BB%D0%B8%D0%BD%D0%B8%D0%BD%D0%BE_(%D0%9C%D0%B0%D0%BB%D0%BC%D1%8B%D0%B6%D1%81%D0%BA%D0%B8%D0%B9_%D1%80%D0%B0%D0%B9%D0%BE%D0%BD)"/>
    <hyperlink ref="B182" r:id="rId30" tooltip="Константиновка (Кировская область)" display="https://ru.wikipedia.org/wiki/%D0%9A%D0%BE%D0%BD%D1%81%D1%82%D0%B0%D0%BD%D1%82%D0%B8%D0%BD%D0%BE%D0%B2%D0%BA%D0%B0_(%D0%9A%D0%B8%D1%80%D0%BE%D0%B2%D1%81%D0%BA%D0%B0%D1%8F_%D0%BE%D0%B1%D0%BB%D0%B0%D1%81%D1%82%D1%8C)"/>
    <hyperlink ref="B183" r:id="rId31" tooltip="Мари-Малмыж" display="https://ru.wikipedia.org/wiki/%D0%9C%D0%B0%D1%80%D0%B8-%D0%9C%D0%B0%D0%BB%D0%BC%D1%8B%D0%B6"/>
    <hyperlink ref="B184" r:id="rId32" tooltip="Мелеть" display="https://ru.wikipedia.org/wiki/%D0%9C%D0%B5%D0%BB%D0%B5%D1%82%D1%8C"/>
    <hyperlink ref="B185" r:id="rId33" tooltip="Новая Смаиль" display="https://ru.wikipedia.org/wiki/%D0%9D%D0%BE%D0%B2%D0%B0%D1%8F_%D0%A1%D0%BC%D0%B0%D0%B8%D0%BB%D1%8C"/>
    <hyperlink ref="B186" r:id="rId34" tooltip="Плотбище (Кировская область)" display="https://ru.wikipedia.org/wiki/%D0%9F%D0%BB%D0%BE%D1%82%D0%B1%D0%B8%D1%89%D0%B5_(%D0%9A%D0%B8%D1%80%D0%BE%D0%B2%D1%81%D0%BA%D0%B0%D1%8F_%D0%BE%D0%B1%D0%BB%D0%B0%D1%81%D1%82%D1%8C)"/>
    <hyperlink ref="B187" r:id="rId35" tooltip="Преображенка (Кировская область)" display="https://ru.wikipedia.org/wiki/%D0%9F%D1%80%D0%B5%D0%BE%D0%B1%D1%80%D0%B0%D0%B6%D0%B5%D0%BD%D0%BA%D0%B0_(%D0%9A%D0%B8%D1%80%D0%BE%D0%B2%D1%81%D0%BA%D0%B0%D1%8F_%D0%BE%D0%B1%D0%BB%D0%B0%D1%81%D1%82%D1%8C)"/>
    <hyperlink ref="B188" r:id="rId36" tooltip="Ральники (Малмыжский район) (страница отсутствует)" display="https://ru.wikipedia.org/w/index.php?title=%D0%A0%D0%B0%D0%BB%D1%8C%D0%BD%D0%B8%D0%BA%D0%B8_(%D0%9C%D0%B0%D0%BB%D0%BC%D1%8B%D0%B6%D1%81%D0%BA%D0%B8%D0%B9_%D1%80%D0%B0%D0%B9%D0%BE%D0%BD)&amp;action=edit&amp;redlink=1"/>
    <hyperlink ref="B189" r:id="rId37" tooltip="Савали" display="https://ru.wikipedia.org/wiki/%D0%A1%D0%B0%D0%B2%D0%B0%D0%BB%D0%B8"/>
    <hyperlink ref="B190" r:id="rId38" tooltip="Старая Тушка (страница отсутствует)" display="https://ru.wikipedia.org/w/index.php?title=%D0%A1%D1%82%D0%B0%D1%80%D0%B0%D1%8F_%D0%A2%D1%83%D1%88%D0%BA%D0%B0&amp;action=edit&amp;redlink=1"/>
    <hyperlink ref="B191" r:id="rId39" tooltip="Тат-Верх-Гоньба (страница отсутствует)" display="https://ru.wikipedia.org/w/index.php?title=%D0%A2%D0%B0%D1%82-%D0%92%D0%B5%D1%80%D1%85-%D0%93%D0%BE%D0%BD%D1%8C%D0%B1%D0%B0&amp;action=edit&amp;redlink=1"/>
    <hyperlink ref="B255" r:id="rId40" tooltip="Быстрица (Кировская область) (страница отсутствует)" display="https://ru.wikipedia.org/w/index.php?title=%D0%91%D1%8B%D1%81%D1%82%D1%80%D0%B8%D1%86%D0%B0_(%D0%9A%D0%B8%D1%80%D0%BE%D0%B2%D1%81%D0%BA%D0%B0%D1%8F_%D0%BE%D0%B1%D0%BB%D0%B0%D1%81%D1%82%D1%8C)&amp;action=edit&amp;redlink=1"/>
    <hyperlink ref="B256" r:id="rId41" tooltip="Истобенск" display="https://ru.wikipedia.org/wiki/%D0%98%D1%81%D1%82%D0%BE%D0%B1%D0%B5%D0%BD%D1%81%D0%BA"/>
    <hyperlink ref="B257" r:id="rId42" tooltip="Кучелапы (страница отсутствует)" display="https://ru.wikipedia.org/w/index.php?title=%D0%9A%D1%83%D1%87%D0%B5%D0%BB%D0%B0%D0%BF%D1%8B&amp;action=edit&amp;redlink=1"/>
    <hyperlink ref="B259" r:id="rId43" tooltip="Юбилейный (Оричевский район) (страница отсутствует)" display="https://ru.wikipedia.org/w/index.php?title=%D0%AE%D0%B1%D0%B8%D0%BB%D0%B5%D0%B9%D0%BD%D1%8B%D0%B9_(%D0%9E%D1%80%D0%B8%D1%87%D0%B5%D0%B2%D1%81%D0%BA%D0%B8%D0%B9_%D1%80%D0%B0%D0%B9%D0%BE%D0%BD)&amp;action=edit&amp;redlink=1"/>
    <hyperlink ref="B262" r:id="rId44" tooltip="Пищалье (страница отсутствует)" display="https://ru.wikipedia.org/w/index.php?title=%D0%9F%D0%B8%D1%89%D0%B0%D0%BB%D1%8C%D0%B5&amp;action=edit&amp;redlink=1"/>
    <hyperlink ref="B263" r:id="rId45" tooltip="Спас-Талица (страница отсутствует)" display="https://ru.wikipedia.org/w/index.php?title=%D0%A1%D0%BF%D0%B0%D1%81-%D0%A2%D0%B0%D0%BB%D0%B8%D1%86%D0%B0&amp;action=edit&amp;redlink=1"/>
    <hyperlink ref="B265" r:id="rId46" tooltip="Суводи" display="https://ru.wikipedia.org/wiki/%D0%A1%D1%83%D0%B2%D0%BE%D0%B4%D0%B8"/>
  </hyperlinks>
  <printOptions horizontalCentered="1"/>
  <pageMargins left="0.59055118110236227" right="0.59055118110236227" top="1.1811023622047245" bottom="0.59055118110236227" header="0.31496062992125984" footer="0.31496062992125984"/>
  <pageSetup paperSize="9" scale="52" firstPageNumber="46" fitToHeight="50" orientation="portrait" useFirstPageNumber="1" r:id="rId47"/>
  <headerFooter differentFirst="1" scaleWithDoc="0">
    <oddHeader>&amp;C&amp;P</oddHeader>
    <firstHeader>&amp;C46</first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G60"/>
  <sheetViews>
    <sheetView view="pageBreakPreview" topLeftCell="A37" zoomScale="60" zoomScaleNormal="60" workbookViewId="0">
      <selection activeCell="G55" sqref="G55"/>
    </sheetView>
  </sheetViews>
  <sheetFormatPr defaultRowHeight="15" x14ac:dyDescent="0.25"/>
  <cols>
    <col min="1" max="1" width="16.140625" style="12" bestFit="1" customWidth="1"/>
    <col min="2" max="2" width="26.85546875" style="12" customWidth="1"/>
    <col min="3" max="3" width="23" style="12" customWidth="1"/>
    <col min="4" max="4" width="27" style="12" customWidth="1"/>
    <col min="5" max="5" width="20.5703125" style="12" customWidth="1"/>
    <col min="6" max="6" width="18.85546875" style="12" customWidth="1"/>
    <col min="7" max="7" width="22" style="12" customWidth="1"/>
    <col min="8" max="16384" width="9.140625" style="12"/>
  </cols>
  <sheetData>
    <row r="1" spans="1:7" ht="18.75" x14ac:dyDescent="0.25">
      <c r="G1" s="11"/>
    </row>
    <row r="2" spans="1:7" ht="53.25" customHeight="1" x14ac:dyDescent="0.25">
      <c r="A2" s="841" t="s">
        <v>1802</v>
      </c>
      <c r="B2" s="842"/>
      <c r="C2" s="842"/>
      <c r="D2" s="842"/>
      <c r="E2" s="842"/>
      <c r="F2" s="842"/>
      <c r="G2" s="842"/>
    </row>
    <row r="3" spans="1:7" s="84" customFormat="1" ht="53.25" customHeight="1" x14ac:dyDescent="0.25">
      <c r="A3" s="779" t="s">
        <v>1803</v>
      </c>
      <c r="B3" s="779"/>
      <c r="C3" s="779"/>
      <c r="D3" s="779"/>
      <c r="E3" s="779"/>
      <c r="F3" s="779"/>
      <c r="G3" s="779"/>
    </row>
    <row r="4" spans="1:7" ht="93.75" customHeight="1" x14ac:dyDescent="0.25">
      <c r="A4" s="260" t="s">
        <v>2008</v>
      </c>
      <c r="B4" s="260" t="s">
        <v>99</v>
      </c>
      <c r="C4" s="263" t="s">
        <v>2011</v>
      </c>
      <c r="D4" s="260" t="s">
        <v>100</v>
      </c>
      <c r="E4" s="260" t="s">
        <v>2009</v>
      </c>
      <c r="F4" s="260" t="s">
        <v>101</v>
      </c>
      <c r="G4" s="260" t="s">
        <v>59</v>
      </c>
    </row>
    <row r="5" spans="1:7" ht="18.75" x14ac:dyDescent="0.25">
      <c r="A5" s="228">
        <v>1</v>
      </c>
      <c r="B5" s="228">
        <v>2</v>
      </c>
      <c r="C5" s="228">
        <v>3</v>
      </c>
      <c r="D5" s="228">
        <v>4</v>
      </c>
      <c r="E5" s="228">
        <v>5</v>
      </c>
      <c r="F5" s="228">
        <v>6</v>
      </c>
      <c r="G5" s="228">
        <v>7</v>
      </c>
    </row>
    <row r="6" spans="1:7" s="58" customFormat="1" ht="56.25" x14ac:dyDescent="0.25">
      <c r="A6" s="261">
        <v>1</v>
      </c>
      <c r="B6" s="230" t="s">
        <v>142</v>
      </c>
      <c r="C6" s="229" t="s">
        <v>1270</v>
      </c>
      <c r="D6" s="229" t="s">
        <v>352</v>
      </c>
      <c r="E6" s="231" t="s">
        <v>1196</v>
      </c>
      <c r="F6" s="229" t="s">
        <v>236</v>
      </c>
      <c r="G6" s="229" t="s">
        <v>229</v>
      </c>
    </row>
    <row r="7" spans="1:7" s="58" customFormat="1" ht="56.25" x14ac:dyDescent="0.25">
      <c r="A7" s="261">
        <v>2</v>
      </c>
      <c r="B7" s="230" t="s">
        <v>143</v>
      </c>
      <c r="C7" s="229" t="s">
        <v>1270</v>
      </c>
      <c r="D7" s="229" t="s">
        <v>352</v>
      </c>
      <c r="E7" s="231" t="s">
        <v>1196</v>
      </c>
      <c r="F7" s="229" t="s">
        <v>236</v>
      </c>
      <c r="G7" s="229" t="s">
        <v>229</v>
      </c>
    </row>
    <row r="8" spans="1:7" s="58" customFormat="1" ht="56.25" x14ac:dyDescent="0.25">
      <c r="A8" s="261">
        <v>3</v>
      </c>
      <c r="B8" s="230" t="s">
        <v>144</v>
      </c>
      <c r="C8" s="229" t="s">
        <v>1270</v>
      </c>
      <c r="D8" s="229" t="s">
        <v>352</v>
      </c>
      <c r="E8" s="231" t="s">
        <v>1196</v>
      </c>
      <c r="F8" s="229" t="s">
        <v>236</v>
      </c>
      <c r="G8" s="229" t="s">
        <v>229</v>
      </c>
    </row>
    <row r="9" spans="1:7" s="58" customFormat="1" ht="56.25" x14ac:dyDescent="0.25">
      <c r="A9" s="261">
        <v>4</v>
      </c>
      <c r="B9" s="230" t="s">
        <v>168</v>
      </c>
      <c r="C9" s="229" t="s">
        <v>1270</v>
      </c>
      <c r="D9" s="229" t="s">
        <v>352</v>
      </c>
      <c r="E9" s="231" t="s">
        <v>1196</v>
      </c>
      <c r="F9" s="229" t="s">
        <v>236</v>
      </c>
      <c r="G9" s="229" t="s">
        <v>229</v>
      </c>
    </row>
    <row r="10" spans="1:7" s="58" customFormat="1" ht="56.25" x14ac:dyDescent="0.25">
      <c r="A10" s="261">
        <v>5</v>
      </c>
      <c r="B10" s="230" t="s">
        <v>145</v>
      </c>
      <c r="C10" s="229" t="s">
        <v>1270</v>
      </c>
      <c r="D10" s="229" t="s">
        <v>352</v>
      </c>
      <c r="E10" s="231" t="s">
        <v>1196</v>
      </c>
      <c r="F10" s="229" t="s">
        <v>236</v>
      </c>
      <c r="G10" s="229" t="s">
        <v>229</v>
      </c>
    </row>
    <row r="11" spans="1:7" s="58" customFormat="1" ht="56.25" x14ac:dyDescent="0.25">
      <c r="A11" s="261">
        <v>6</v>
      </c>
      <c r="B11" s="230" t="s">
        <v>146</v>
      </c>
      <c r="C11" s="229" t="s">
        <v>1270</v>
      </c>
      <c r="D11" s="229" t="s">
        <v>352</v>
      </c>
      <c r="E11" s="231" t="s">
        <v>1196</v>
      </c>
      <c r="F11" s="229" t="s">
        <v>236</v>
      </c>
      <c r="G11" s="229" t="s">
        <v>229</v>
      </c>
    </row>
    <row r="12" spans="1:7" s="58" customFormat="1" ht="56.25" x14ac:dyDescent="0.25">
      <c r="A12" s="261">
        <v>7</v>
      </c>
      <c r="B12" s="230" t="s">
        <v>147</v>
      </c>
      <c r="C12" s="229" t="s">
        <v>1270</v>
      </c>
      <c r="D12" s="229" t="s">
        <v>352</v>
      </c>
      <c r="E12" s="231" t="s">
        <v>1196</v>
      </c>
      <c r="F12" s="229" t="s">
        <v>236</v>
      </c>
      <c r="G12" s="229" t="s">
        <v>229</v>
      </c>
    </row>
    <row r="13" spans="1:7" s="58" customFormat="1" ht="56.25" x14ac:dyDescent="0.25">
      <c r="A13" s="261">
        <v>8</v>
      </c>
      <c r="B13" s="230" t="s">
        <v>148</v>
      </c>
      <c r="C13" s="229" t="s">
        <v>1270</v>
      </c>
      <c r="D13" s="229" t="s">
        <v>352</v>
      </c>
      <c r="E13" s="231" t="s">
        <v>1196</v>
      </c>
      <c r="F13" s="229" t="s">
        <v>236</v>
      </c>
      <c r="G13" s="229" t="s">
        <v>229</v>
      </c>
    </row>
    <row r="14" spans="1:7" s="58" customFormat="1" ht="56.25" x14ac:dyDescent="0.25">
      <c r="A14" s="261">
        <v>9</v>
      </c>
      <c r="B14" s="230" t="s">
        <v>169</v>
      </c>
      <c r="C14" s="229" t="s">
        <v>1270</v>
      </c>
      <c r="D14" s="229" t="s">
        <v>352</v>
      </c>
      <c r="E14" s="231" t="s">
        <v>1196</v>
      </c>
      <c r="F14" s="229" t="s">
        <v>236</v>
      </c>
      <c r="G14" s="229" t="s">
        <v>229</v>
      </c>
    </row>
    <row r="15" spans="1:7" s="58" customFormat="1" ht="56.25" x14ac:dyDescent="0.25">
      <c r="A15" s="261">
        <v>10</v>
      </c>
      <c r="B15" s="230" t="s">
        <v>170</v>
      </c>
      <c r="C15" s="229" t="s">
        <v>1270</v>
      </c>
      <c r="D15" s="229" t="s">
        <v>352</v>
      </c>
      <c r="E15" s="231" t="s">
        <v>1196</v>
      </c>
      <c r="F15" s="229" t="s">
        <v>236</v>
      </c>
      <c r="G15" s="229" t="s">
        <v>229</v>
      </c>
    </row>
    <row r="16" spans="1:7" s="58" customFormat="1" ht="56.25" x14ac:dyDescent="0.25">
      <c r="A16" s="261">
        <v>11</v>
      </c>
      <c r="B16" s="230" t="s">
        <v>2010</v>
      </c>
      <c r="C16" s="229" t="s">
        <v>1270</v>
      </c>
      <c r="D16" s="229" t="s">
        <v>352</v>
      </c>
      <c r="E16" s="231" t="s">
        <v>1196</v>
      </c>
      <c r="F16" s="229" t="s">
        <v>236</v>
      </c>
      <c r="G16" s="229" t="s">
        <v>229</v>
      </c>
    </row>
    <row r="17" spans="1:7" s="58" customFormat="1" ht="56.25" x14ac:dyDescent="0.25">
      <c r="A17" s="261">
        <v>12</v>
      </c>
      <c r="B17" s="230" t="s">
        <v>150</v>
      </c>
      <c r="C17" s="229" t="s">
        <v>1270</v>
      </c>
      <c r="D17" s="229" t="s">
        <v>352</v>
      </c>
      <c r="E17" s="231" t="s">
        <v>1196</v>
      </c>
      <c r="F17" s="229" t="s">
        <v>236</v>
      </c>
      <c r="G17" s="229" t="s">
        <v>229</v>
      </c>
    </row>
    <row r="18" spans="1:7" s="58" customFormat="1" ht="56.25" x14ac:dyDescent="0.25">
      <c r="A18" s="261">
        <v>13</v>
      </c>
      <c r="B18" s="230" t="s">
        <v>151</v>
      </c>
      <c r="C18" s="229" t="s">
        <v>1270</v>
      </c>
      <c r="D18" s="229" t="s">
        <v>352</v>
      </c>
      <c r="E18" s="231" t="s">
        <v>1196</v>
      </c>
      <c r="F18" s="229" t="s">
        <v>236</v>
      </c>
      <c r="G18" s="229" t="s">
        <v>229</v>
      </c>
    </row>
    <row r="19" spans="1:7" s="58" customFormat="1" ht="56.25" x14ac:dyDescent="0.25">
      <c r="A19" s="261">
        <v>14</v>
      </c>
      <c r="B19" s="230" t="s">
        <v>152</v>
      </c>
      <c r="C19" s="229" t="s">
        <v>1270</v>
      </c>
      <c r="D19" s="229" t="s">
        <v>352</v>
      </c>
      <c r="E19" s="231" t="s">
        <v>1196</v>
      </c>
      <c r="F19" s="229" t="s">
        <v>236</v>
      </c>
      <c r="G19" s="229" t="s">
        <v>229</v>
      </c>
    </row>
    <row r="20" spans="1:7" s="58" customFormat="1" ht="56.25" x14ac:dyDescent="0.25">
      <c r="A20" s="261">
        <v>15</v>
      </c>
      <c r="B20" s="230" t="s">
        <v>139</v>
      </c>
      <c r="C20" s="229" t="s">
        <v>1270</v>
      </c>
      <c r="D20" s="229" t="s">
        <v>352</v>
      </c>
      <c r="E20" s="231" t="s">
        <v>1196</v>
      </c>
      <c r="F20" s="229" t="s">
        <v>236</v>
      </c>
      <c r="G20" s="229" t="s">
        <v>229</v>
      </c>
    </row>
    <row r="21" spans="1:7" s="58" customFormat="1" ht="56.25" x14ac:dyDescent="0.25">
      <c r="A21" s="261">
        <v>16</v>
      </c>
      <c r="B21" s="230" t="s">
        <v>171</v>
      </c>
      <c r="C21" s="229" t="s">
        <v>1270</v>
      </c>
      <c r="D21" s="229" t="s">
        <v>352</v>
      </c>
      <c r="E21" s="231" t="s">
        <v>1196</v>
      </c>
      <c r="F21" s="229" t="s">
        <v>236</v>
      </c>
      <c r="G21" s="229" t="s">
        <v>229</v>
      </c>
    </row>
    <row r="22" spans="1:7" s="58" customFormat="1" ht="56.25" x14ac:dyDescent="0.25">
      <c r="A22" s="261">
        <v>17</v>
      </c>
      <c r="B22" s="230" t="s">
        <v>153</v>
      </c>
      <c r="C22" s="229" t="s">
        <v>1270</v>
      </c>
      <c r="D22" s="229" t="s">
        <v>352</v>
      </c>
      <c r="E22" s="231" t="s">
        <v>1196</v>
      </c>
      <c r="F22" s="229" t="s">
        <v>236</v>
      </c>
      <c r="G22" s="229" t="s">
        <v>229</v>
      </c>
    </row>
    <row r="23" spans="1:7" s="58" customFormat="1" ht="56.25" x14ac:dyDescent="0.25">
      <c r="A23" s="261">
        <v>18</v>
      </c>
      <c r="B23" s="230" t="s">
        <v>154</v>
      </c>
      <c r="C23" s="229" t="s">
        <v>1270</v>
      </c>
      <c r="D23" s="229" t="s">
        <v>352</v>
      </c>
      <c r="E23" s="231" t="s">
        <v>1196</v>
      </c>
      <c r="F23" s="229" t="s">
        <v>236</v>
      </c>
      <c r="G23" s="229" t="s">
        <v>229</v>
      </c>
    </row>
    <row r="24" spans="1:7" s="58" customFormat="1" ht="56.25" x14ac:dyDescent="0.25">
      <c r="A24" s="261">
        <v>19</v>
      </c>
      <c r="B24" s="230" t="s">
        <v>172</v>
      </c>
      <c r="C24" s="229" t="s">
        <v>1270</v>
      </c>
      <c r="D24" s="229" t="s">
        <v>352</v>
      </c>
      <c r="E24" s="231" t="s">
        <v>1196</v>
      </c>
      <c r="F24" s="229" t="s">
        <v>236</v>
      </c>
      <c r="G24" s="229" t="s">
        <v>229</v>
      </c>
    </row>
    <row r="25" spans="1:7" s="58" customFormat="1" ht="56.25" x14ac:dyDescent="0.25">
      <c r="A25" s="261">
        <v>20</v>
      </c>
      <c r="B25" s="230" t="s">
        <v>173</v>
      </c>
      <c r="C25" s="229" t="s">
        <v>1270</v>
      </c>
      <c r="D25" s="229" t="s">
        <v>352</v>
      </c>
      <c r="E25" s="231" t="s">
        <v>1196</v>
      </c>
      <c r="F25" s="229" t="s">
        <v>236</v>
      </c>
      <c r="G25" s="229" t="s">
        <v>229</v>
      </c>
    </row>
    <row r="26" spans="1:7" s="58" customFormat="1" ht="56.25" x14ac:dyDescent="0.25">
      <c r="A26" s="261">
        <v>21</v>
      </c>
      <c r="B26" s="230" t="s">
        <v>155</v>
      </c>
      <c r="C26" s="229" t="s">
        <v>1270</v>
      </c>
      <c r="D26" s="229" t="s">
        <v>352</v>
      </c>
      <c r="E26" s="231" t="s">
        <v>1196</v>
      </c>
      <c r="F26" s="229" t="s">
        <v>236</v>
      </c>
      <c r="G26" s="229" t="s">
        <v>229</v>
      </c>
    </row>
    <row r="27" spans="1:7" s="58" customFormat="1" ht="56.25" x14ac:dyDescent="0.25">
      <c r="A27" s="261">
        <v>22</v>
      </c>
      <c r="B27" s="230" t="s">
        <v>140</v>
      </c>
      <c r="C27" s="229" t="s">
        <v>1270</v>
      </c>
      <c r="D27" s="229" t="s">
        <v>352</v>
      </c>
      <c r="E27" s="231" t="s">
        <v>1196</v>
      </c>
      <c r="F27" s="229" t="s">
        <v>236</v>
      </c>
      <c r="G27" s="229" t="s">
        <v>229</v>
      </c>
    </row>
    <row r="28" spans="1:7" s="58" customFormat="1" ht="56.25" x14ac:dyDescent="0.25">
      <c r="A28" s="261">
        <v>23</v>
      </c>
      <c r="B28" s="230" t="s">
        <v>156</v>
      </c>
      <c r="C28" s="229" t="s">
        <v>1270</v>
      </c>
      <c r="D28" s="229" t="s">
        <v>352</v>
      </c>
      <c r="E28" s="231" t="s">
        <v>1196</v>
      </c>
      <c r="F28" s="229" t="s">
        <v>236</v>
      </c>
      <c r="G28" s="229" t="s">
        <v>229</v>
      </c>
    </row>
    <row r="29" spans="1:7" s="58" customFormat="1" ht="56.25" x14ac:dyDescent="0.25">
      <c r="A29" s="261">
        <v>24</v>
      </c>
      <c r="B29" s="230" t="s">
        <v>157</v>
      </c>
      <c r="C29" s="229" t="s">
        <v>1270</v>
      </c>
      <c r="D29" s="229" t="s">
        <v>352</v>
      </c>
      <c r="E29" s="231" t="s">
        <v>1196</v>
      </c>
      <c r="F29" s="229" t="s">
        <v>236</v>
      </c>
      <c r="G29" s="229" t="s">
        <v>229</v>
      </c>
    </row>
    <row r="30" spans="1:7" s="58" customFormat="1" ht="56.25" x14ac:dyDescent="0.25">
      <c r="A30" s="261">
        <v>25</v>
      </c>
      <c r="B30" s="230" t="s">
        <v>158</v>
      </c>
      <c r="C30" s="229" t="s">
        <v>1270</v>
      </c>
      <c r="D30" s="229" t="s">
        <v>352</v>
      </c>
      <c r="E30" s="231" t="s">
        <v>1196</v>
      </c>
      <c r="F30" s="229" t="s">
        <v>236</v>
      </c>
      <c r="G30" s="229" t="s">
        <v>229</v>
      </c>
    </row>
    <row r="31" spans="1:7" s="58" customFormat="1" ht="56.25" x14ac:dyDescent="0.25">
      <c r="A31" s="261">
        <v>26</v>
      </c>
      <c r="B31" s="230" t="s">
        <v>141</v>
      </c>
      <c r="C31" s="229" t="s">
        <v>1270</v>
      </c>
      <c r="D31" s="229" t="s">
        <v>352</v>
      </c>
      <c r="E31" s="231" t="s">
        <v>1196</v>
      </c>
      <c r="F31" s="229" t="s">
        <v>236</v>
      </c>
      <c r="G31" s="229" t="s">
        <v>229</v>
      </c>
    </row>
    <row r="32" spans="1:7" s="58" customFormat="1" ht="56.25" x14ac:dyDescent="0.25">
      <c r="A32" s="261">
        <v>27</v>
      </c>
      <c r="B32" s="230" t="s">
        <v>159</v>
      </c>
      <c r="C32" s="229" t="s">
        <v>1270</v>
      </c>
      <c r="D32" s="229" t="s">
        <v>352</v>
      </c>
      <c r="E32" s="231" t="s">
        <v>1196</v>
      </c>
      <c r="F32" s="229" t="s">
        <v>236</v>
      </c>
      <c r="G32" s="229" t="s">
        <v>229</v>
      </c>
    </row>
    <row r="33" spans="1:7" s="58" customFormat="1" ht="56.25" x14ac:dyDescent="0.25">
      <c r="A33" s="261">
        <v>28</v>
      </c>
      <c r="B33" s="230" t="s">
        <v>174</v>
      </c>
      <c r="C33" s="229" t="s">
        <v>1270</v>
      </c>
      <c r="D33" s="229" t="s">
        <v>352</v>
      </c>
      <c r="E33" s="231" t="s">
        <v>1196</v>
      </c>
      <c r="F33" s="229" t="s">
        <v>236</v>
      </c>
      <c r="G33" s="229" t="s">
        <v>229</v>
      </c>
    </row>
    <row r="34" spans="1:7" s="58" customFormat="1" ht="56.25" x14ac:dyDescent="0.25">
      <c r="A34" s="261">
        <v>29</v>
      </c>
      <c r="B34" s="230" t="s">
        <v>160</v>
      </c>
      <c r="C34" s="229" t="s">
        <v>1270</v>
      </c>
      <c r="D34" s="229" t="s">
        <v>352</v>
      </c>
      <c r="E34" s="231" t="s">
        <v>1196</v>
      </c>
      <c r="F34" s="229" t="s">
        <v>236</v>
      </c>
      <c r="G34" s="229" t="s">
        <v>229</v>
      </c>
    </row>
    <row r="35" spans="1:7" s="58" customFormat="1" ht="56.25" x14ac:dyDescent="0.25">
      <c r="A35" s="261">
        <v>30</v>
      </c>
      <c r="B35" s="230" t="s">
        <v>161</v>
      </c>
      <c r="C35" s="229" t="s">
        <v>1270</v>
      </c>
      <c r="D35" s="229" t="s">
        <v>352</v>
      </c>
      <c r="E35" s="231" t="s">
        <v>1196</v>
      </c>
      <c r="F35" s="229" t="s">
        <v>236</v>
      </c>
      <c r="G35" s="229" t="s">
        <v>229</v>
      </c>
    </row>
    <row r="36" spans="1:7" s="58" customFormat="1" ht="56.25" x14ac:dyDescent="0.25">
      <c r="A36" s="261">
        <v>31</v>
      </c>
      <c r="B36" s="230" t="s">
        <v>353</v>
      </c>
      <c r="C36" s="229" t="s">
        <v>1270</v>
      </c>
      <c r="D36" s="229" t="s">
        <v>352</v>
      </c>
      <c r="E36" s="231" t="s">
        <v>1196</v>
      </c>
      <c r="F36" s="229" t="s">
        <v>236</v>
      </c>
      <c r="G36" s="229" t="s">
        <v>229</v>
      </c>
    </row>
    <row r="37" spans="1:7" s="58" customFormat="1" ht="56.25" x14ac:dyDescent="0.25">
      <c r="A37" s="261">
        <v>32</v>
      </c>
      <c r="B37" s="230" t="s">
        <v>163</v>
      </c>
      <c r="C37" s="229" t="s">
        <v>1270</v>
      </c>
      <c r="D37" s="229" t="s">
        <v>352</v>
      </c>
      <c r="E37" s="231" t="s">
        <v>1196</v>
      </c>
      <c r="F37" s="229" t="s">
        <v>236</v>
      </c>
      <c r="G37" s="229" t="s">
        <v>229</v>
      </c>
    </row>
    <row r="38" spans="1:7" s="58" customFormat="1" ht="56.25" x14ac:dyDescent="0.25">
      <c r="A38" s="261">
        <v>33</v>
      </c>
      <c r="B38" s="230" t="s">
        <v>175</v>
      </c>
      <c r="C38" s="229" t="s">
        <v>1270</v>
      </c>
      <c r="D38" s="229" t="s">
        <v>352</v>
      </c>
      <c r="E38" s="231" t="s">
        <v>1196</v>
      </c>
      <c r="F38" s="229" t="s">
        <v>236</v>
      </c>
      <c r="G38" s="229" t="s">
        <v>229</v>
      </c>
    </row>
    <row r="39" spans="1:7" s="58" customFormat="1" ht="56.25" x14ac:dyDescent="0.25">
      <c r="A39" s="261">
        <v>34</v>
      </c>
      <c r="B39" s="230" t="s">
        <v>164</v>
      </c>
      <c r="C39" s="229" t="s">
        <v>1270</v>
      </c>
      <c r="D39" s="229" t="s">
        <v>352</v>
      </c>
      <c r="E39" s="231" t="s">
        <v>1196</v>
      </c>
      <c r="F39" s="229" t="s">
        <v>236</v>
      </c>
      <c r="G39" s="229" t="s">
        <v>229</v>
      </c>
    </row>
    <row r="40" spans="1:7" s="58" customFormat="1" ht="56.25" x14ac:dyDescent="0.25">
      <c r="A40" s="261">
        <v>35</v>
      </c>
      <c r="B40" s="230" t="s">
        <v>176</v>
      </c>
      <c r="C40" s="229" t="s">
        <v>1270</v>
      </c>
      <c r="D40" s="229" t="s">
        <v>352</v>
      </c>
      <c r="E40" s="231" t="s">
        <v>1196</v>
      </c>
      <c r="F40" s="229" t="s">
        <v>236</v>
      </c>
      <c r="G40" s="229" t="s">
        <v>229</v>
      </c>
    </row>
    <row r="41" spans="1:7" s="58" customFormat="1" ht="56.25" x14ac:dyDescent="0.25">
      <c r="A41" s="261">
        <v>36</v>
      </c>
      <c r="B41" s="230" t="s">
        <v>165</v>
      </c>
      <c r="C41" s="229" t="s">
        <v>1270</v>
      </c>
      <c r="D41" s="229" t="s">
        <v>352</v>
      </c>
      <c r="E41" s="231" t="s">
        <v>1196</v>
      </c>
      <c r="F41" s="229" t="s">
        <v>236</v>
      </c>
      <c r="G41" s="229" t="s">
        <v>229</v>
      </c>
    </row>
    <row r="42" spans="1:7" s="58" customFormat="1" ht="56.25" x14ac:dyDescent="0.25">
      <c r="A42" s="261">
        <v>37</v>
      </c>
      <c r="B42" s="230" t="s">
        <v>166</v>
      </c>
      <c r="C42" s="229" t="s">
        <v>1270</v>
      </c>
      <c r="D42" s="229" t="s">
        <v>352</v>
      </c>
      <c r="E42" s="231" t="s">
        <v>1196</v>
      </c>
      <c r="F42" s="229" t="s">
        <v>236</v>
      </c>
      <c r="G42" s="229" t="s">
        <v>229</v>
      </c>
    </row>
    <row r="43" spans="1:7" s="58" customFormat="1" ht="56.25" x14ac:dyDescent="0.25">
      <c r="A43" s="261">
        <v>38</v>
      </c>
      <c r="B43" s="230" t="s">
        <v>167</v>
      </c>
      <c r="C43" s="229" t="s">
        <v>1270</v>
      </c>
      <c r="D43" s="229" t="s">
        <v>352</v>
      </c>
      <c r="E43" s="231" t="s">
        <v>1196</v>
      </c>
      <c r="F43" s="229" t="s">
        <v>236</v>
      </c>
      <c r="G43" s="229" t="s">
        <v>229</v>
      </c>
    </row>
    <row r="44" spans="1:7" s="58" customFormat="1" ht="56.25" x14ac:dyDescent="0.25">
      <c r="A44" s="261">
        <v>39</v>
      </c>
      <c r="B44" s="230" t="s">
        <v>177</v>
      </c>
      <c r="C44" s="229" t="s">
        <v>1270</v>
      </c>
      <c r="D44" s="229" t="s">
        <v>352</v>
      </c>
      <c r="E44" s="231" t="s">
        <v>1196</v>
      </c>
      <c r="F44" s="229" t="s">
        <v>236</v>
      </c>
      <c r="G44" s="229" t="s">
        <v>229</v>
      </c>
    </row>
    <row r="45" spans="1:7" s="187" customFormat="1" ht="93.75" x14ac:dyDescent="0.25">
      <c r="A45" s="262">
        <v>40</v>
      </c>
      <c r="B45" s="232" t="s">
        <v>2537</v>
      </c>
      <c r="C45" s="231" t="s">
        <v>1271</v>
      </c>
      <c r="D45" s="231" t="s">
        <v>352</v>
      </c>
      <c r="E45" s="231" t="s">
        <v>231</v>
      </c>
      <c r="F45" s="231" t="s">
        <v>180</v>
      </c>
      <c r="G45" s="231" t="s">
        <v>354</v>
      </c>
    </row>
    <row r="46" spans="1:7" s="187" customFormat="1" ht="112.5" x14ac:dyDescent="0.25">
      <c r="A46" s="262">
        <v>41</v>
      </c>
      <c r="B46" s="231" t="s">
        <v>2538</v>
      </c>
      <c r="C46" s="233" t="s">
        <v>4837</v>
      </c>
      <c r="D46" s="231" t="s">
        <v>355</v>
      </c>
      <c r="E46" s="233" t="s">
        <v>234</v>
      </c>
      <c r="F46" s="231" t="s">
        <v>180</v>
      </c>
      <c r="G46" s="231" t="s">
        <v>2012</v>
      </c>
    </row>
    <row r="47" spans="1:7" ht="15.75" x14ac:dyDescent="0.25">
      <c r="B47" s="17"/>
      <c r="C47" s="17"/>
      <c r="D47" s="17"/>
      <c r="E47" s="17"/>
      <c r="F47" s="17"/>
      <c r="G47" s="21"/>
    </row>
    <row r="48" spans="1:7" ht="15.75" x14ac:dyDescent="0.25">
      <c r="A48" s="840" t="s">
        <v>37</v>
      </c>
      <c r="B48" s="840"/>
      <c r="C48" s="115" t="s">
        <v>1299</v>
      </c>
      <c r="D48" s="113"/>
      <c r="E48" s="112"/>
      <c r="F48" s="112"/>
      <c r="G48" s="115"/>
    </row>
    <row r="49" spans="1:7" ht="15.75" x14ac:dyDescent="0.25">
      <c r="B49" s="4" t="s">
        <v>38</v>
      </c>
      <c r="C49" s="301" t="s">
        <v>102</v>
      </c>
      <c r="D49" s="302"/>
      <c r="E49" s="124"/>
      <c r="F49" s="124"/>
      <c r="G49" s="301" t="s">
        <v>103</v>
      </c>
    </row>
    <row r="50" spans="1:7" ht="15.75" customHeight="1" x14ac:dyDescent="0.25">
      <c r="A50" s="25" t="s">
        <v>32</v>
      </c>
      <c r="B50" s="25"/>
      <c r="C50" s="303"/>
      <c r="D50" s="302"/>
      <c r="E50" s="124"/>
      <c r="F50" s="124"/>
      <c r="G50" s="303"/>
    </row>
    <row r="51" spans="1:7" ht="15.75" x14ac:dyDescent="0.25">
      <c r="A51" s="227" t="s">
        <v>33</v>
      </c>
      <c r="B51" s="227"/>
      <c r="C51" s="84"/>
      <c r="D51" s="84"/>
      <c r="E51" s="84"/>
      <c r="F51" s="112"/>
      <c r="G51" s="84"/>
    </row>
    <row r="52" spans="1:7" ht="35.25" customHeight="1" x14ac:dyDescent="0.25">
      <c r="A52" s="840" t="s">
        <v>43</v>
      </c>
      <c r="B52" s="840"/>
      <c r="C52" s="304" t="s">
        <v>4548</v>
      </c>
      <c r="D52" s="828" t="s">
        <v>3552</v>
      </c>
      <c r="E52" s="828"/>
      <c r="F52" s="124"/>
      <c r="G52" s="112"/>
    </row>
    <row r="53" spans="1:7" ht="15.75" x14ac:dyDescent="0.25">
      <c r="A53" s="840"/>
      <c r="B53" s="840"/>
      <c r="C53" s="301" t="s">
        <v>104</v>
      </c>
      <c r="D53" s="297" t="s">
        <v>42</v>
      </c>
      <c r="E53" s="297"/>
      <c r="F53" s="112"/>
      <c r="G53" s="301" t="s">
        <v>103</v>
      </c>
    </row>
    <row r="54" spans="1:7" ht="15.75" x14ac:dyDescent="0.25">
      <c r="A54" s="227"/>
      <c r="B54" s="227"/>
      <c r="C54" s="303"/>
      <c r="D54" s="297"/>
      <c r="E54" s="297"/>
      <c r="F54" s="112"/>
      <c r="G54" s="112"/>
    </row>
    <row r="55" spans="1:7" ht="15.75" x14ac:dyDescent="0.25">
      <c r="C55" s="115" t="s">
        <v>4549</v>
      </c>
      <c r="D55" s="113"/>
      <c r="E55" s="112"/>
      <c r="F55" s="112"/>
      <c r="G55" s="561">
        <v>44223</v>
      </c>
    </row>
    <row r="56" spans="1:7" ht="15.75" x14ac:dyDescent="0.25">
      <c r="B56" s="4" t="s">
        <v>41</v>
      </c>
      <c r="C56" s="305" t="s">
        <v>86</v>
      </c>
      <c r="D56" s="302"/>
      <c r="E56" s="124"/>
      <c r="F56" s="124"/>
      <c r="G56" s="306" t="s">
        <v>50</v>
      </c>
    </row>
    <row r="57" spans="1:7" ht="15.75" x14ac:dyDescent="0.25">
      <c r="B57" s="4"/>
      <c r="D57" s="13"/>
    </row>
    <row r="58" spans="1:7" ht="15.75" x14ac:dyDescent="0.25">
      <c r="B58" s="4"/>
      <c r="C58" s="14"/>
      <c r="D58" s="14"/>
      <c r="E58" s="13"/>
      <c r="F58" s="14"/>
      <c r="G58" s="14"/>
    </row>
    <row r="59" spans="1:7" x14ac:dyDescent="0.25">
      <c r="B59" s="5" t="s">
        <v>44</v>
      </c>
      <c r="C59" s="13"/>
      <c r="D59" s="13"/>
      <c r="E59" s="13"/>
      <c r="F59" s="13"/>
      <c r="G59" s="13"/>
    </row>
    <row r="60" spans="1:7" x14ac:dyDescent="0.25">
      <c r="C60" s="13"/>
      <c r="D60" s="13"/>
      <c r="E60" s="13"/>
      <c r="F60" s="13"/>
      <c r="G60" s="13"/>
    </row>
  </sheetData>
  <mergeCells count="6">
    <mergeCell ref="A53:B53"/>
    <mergeCell ref="A2:G2"/>
    <mergeCell ref="D52:E52"/>
    <mergeCell ref="A3:G3"/>
    <mergeCell ref="A48:B48"/>
    <mergeCell ref="A52:B52"/>
  </mergeCells>
  <printOptions horizontalCentered="1" verticalCentered="1"/>
  <pageMargins left="1.1811023622047245" right="0.59055118110236227" top="0.59055118110236227" bottom="0.59055118110236227" header="0.51181102362204722" footer="0.51181102362204722"/>
  <pageSetup paperSize="9" scale="50" firstPageNumber="55" fitToHeight="2" orientation="portrait" useFirstPageNumber="1" r:id="rId1"/>
  <headerFooter scaleWithDoc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AS30"/>
  <sheetViews>
    <sheetView view="pageBreakPreview" topLeftCell="A16" zoomScale="60" zoomScaleNormal="70" workbookViewId="0">
      <selection activeCell="E19" sqref="E19:K19"/>
    </sheetView>
  </sheetViews>
  <sheetFormatPr defaultRowHeight="15.75" x14ac:dyDescent="0.25"/>
  <cols>
    <col min="1" max="1" width="16.140625" style="17" bestFit="1" customWidth="1"/>
    <col min="2" max="2" width="22.7109375" style="17" customWidth="1"/>
    <col min="3" max="3" width="19.85546875" style="17" customWidth="1"/>
    <col min="4" max="4" width="22.7109375" style="17" customWidth="1"/>
    <col min="5" max="5" width="9.140625" style="17" customWidth="1"/>
    <col min="6" max="6" width="4.85546875" style="17" bestFit="1" customWidth="1"/>
    <col min="7" max="7" width="5.7109375" style="17" customWidth="1"/>
    <col min="8" max="8" width="4" style="17" customWidth="1"/>
    <col min="9" max="9" width="4.85546875" style="17" bestFit="1" customWidth="1"/>
    <col min="10" max="10" width="4.140625" style="17" customWidth="1"/>
    <col min="11" max="11" width="6" style="17" customWidth="1"/>
    <col min="12" max="12" width="6.42578125" style="17" customWidth="1"/>
    <col min="13" max="13" width="8.42578125" style="17" bestFit="1" customWidth="1"/>
    <col min="14" max="16" width="4.85546875" style="17" bestFit="1" customWidth="1"/>
    <col min="17" max="17" width="6.28515625" style="17" bestFit="1" customWidth="1"/>
    <col min="18" max="19" width="4.85546875" style="17" bestFit="1" customWidth="1"/>
    <col min="20" max="20" width="4.85546875" style="17" customWidth="1"/>
    <col min="21" max="21" width="4.7109375" style="17" customWidth="1"/>
    <col min="22" max="30" width="4.85546875" style="17" bestFit="1" customWidth="1"/>
    <col min="31" max="33" width="4.85546875" style="17" customWidth="1"/>
    <col min="34" max="34" width="4.85546875" style="17" bestFit="1" customWidth="1"/>
    <col min="35" max="35" width="7.28515625" style="17" customWidth="1"/>
    <col min="36" max="36" width="7" style="17" customWidth="1"/>
    <col min="37" max="37" width="7.5703125" style="17" customWidth="1"/>
    <col min="38" max="38" width="4.85546875" style="17" bestFit="1" customWidth="1"/>
    <col min="39" max="39" width="5.5703125" style="17" customWidth="1"/>
    <col min="40" max="43" width="4.85546875" style="17" bestFit="1" customWidth="1"/>
    <col min="44" max="16384" width="9.140625" style="17"/>
  </cols>
  <sheetData>
    <row r="1" spans="1:45" ht="18.75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850"/>
      <c r="N1" s="850"/>
      <c r="O1" s="850"/>
      <c r="P1" s="850"/>
      <c r="Q1" s="850"/>
      <c r="R1" s="850"/>
      <c r="S1" s="850"/>
      <c r="T1" s="850"/>
      <c r="U1" s="850"/>
      <c r="V1" s="850"/>
      <c r="W1" s="850"/>
      <c r="X1" s="850"/>
      <c r="Y1" s="850"/>
      <c r="Z1" s="850"/>
      <c r="AA1" s="850"/>
      <c r="AB1" s="850"/>
      <c r="AC1" s="850"/>
      <c r="AD1" s="850"/>
      <c r="AE1" s="850"/>
      <c r="AF1" s="850"/>
      <c r="AG1" s="850"/>
      <c r="AH1" s="850"/>
      <c r="AI1" s="850"/>
      <c r="AJ1" s="850"/>
      <c r="AK1" s="850"/>
      <c r="AL1" s="850"/>
      <c r="AM1" s="850"/>
      <c r="AN1" s="850"/>
      <c r="AO1" s="850"/>
      <c r="AP1" s="850"/>
      <c r="AQ1" s="850"/>
    </row>
    <row r="2" spans="1:45" ht="33" customHeight="1" x14ac:dyDescent="0.25">
      <c r="A2" s="842" t="s">
        <v>1804</v>
      </c>
      <c r="B2" s="842"/>
      <c r="C2" s="842"/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842"/>
      <c r="AC2" s="842"/>
      <c r="AD2" s="842"/>
      <c r="AE2" s="842"/>
      <c r="AF2" s="842"/>
      <c r="AG2" s="842"/>
      <c r="AH2" s="842"/>
      <c r="AI2" s="842"/>
      <c r="AJ2" s="842"/>
      <c r="AK2" s="842"/>
      <c r="AL2" s="842"/>
      <c r="AM2" s="842"/>
      <c r="AN2" s="842"/>
      <c r="AO2" s="842"/>
      <c r="AP2" s="842"/>
      <c r="AQ2" s="842"/>
    </row>
    <row r="3" spans="1:45" s="66" customFormat="1" ht="33" customHeight="1" x14ac:dyDescent="0.25">
      <c r="A3" s="846" t="s">
        <v>1805</v>
      </c>
      <c r="B3" s="846"/>
      <c r="C3" s="846"/>
      <c r="D3" s="846"/>
      <c r="E3" s="846"/>
      <c r="F3" s="846"/>
      <c r="G3" s="846"/>
      <c r="H3" s="846"/>
      <c r="I3" s="846"/>
      <c r="J3" s="846"/>
      <c r="K3" s="846"/>
      <c r="L3" s="846"/>
      <c r="M3" s="846"/>
      <c r="N3" s="846"/>
      <c r="O3" s="846"/>
      <c r="P3" s="846"/>
      <c r="Q3" s="846"/>
      <c r="R3" s="846"/>
      <c r="S3" s="846"/>
      <c r="T3" s="846"/>
      <c r="U3" s="846"/>
      <c r="V3" s="846"/>
      <c r="W3" s="846"/>
      <c r="X3" s="846"/>
      <c r="Y3" s="846"/>
      <c r="Z3" s="846"/>
      <c r="AA3" s="846"/>
      <c r="AB3" s="846"/>
      <c r="AC3" s="846"/>
      <c r="AD3" s="846"/>
      <c r="AE3" s="846"/>
      <c r="AF3" s="846"/>
      <c r="AG3" s="846"/>
      <c r="AH3" s="846"/>
      <c r="AI3" s="846"/>
      <c r="AJ3" s="846"/>
      <c r="AK3" s="846"/>
      <c r="AL3" s="846"/>
      <c r="AM3" s="846"/>
      <c r="AN3" s="846"/>
      <c r="AO3" s="846"/>
      <c r="AP3" s="846"/>
      <c r="AQ3" s="846"/>
    </row>
    <row r="4" spans="1:45" s="69" customFormat="1" ht="18.75" x14ac:dyDescent="0.3">
      <c r="A4" s="847" t="s">
        <v>2008</v>
      </c>
      <c r="B4" s="844" t="s">
        <v>21</v>
      </c>
      <c r="C4" s="844" t="s">
        <v>19</v>
      </c>
      <c r="D4" s="844" t="s">
        <v>7</v>
      </c>
      <c r="E4" s="847" t="s">
        <v>20</v>
      </c>
      <c r="F4" s="847"/>
      <c r="G4" s="847"/>
      <c r="H4" s="847"/>
      <c r="I4" s="847"/>
      <c r="J4" s="847"/>
      <c r="K4" s="847"/>
      <c r="L4" s="847"/>
      <c r="M4" s="851" t="s">
        <v>58</v>
      </c>
      <c r="N4" s="851"/>
      <c r="O4" s="851"/>
      <c r="P4" s="851"/>
      <c r="Q4" s="851"/>
      <c r="R4" s="851"/>
      <c r="S4" s="851"/>
      <c r="T4" s="851"/>
      <c r="U4" s="851"/>
      <c r="V4" s="851"/>
      <c r="W4" s="851"/>
      <c r="X4" s="851"/>
      <c r="Y4" s="851"/>
      <c r="Z4" s="851"/>
      <c r="AA4" s="851"/>
      <c r="AB4" s="851"/>
      <c r="AC4" s="851"/>
      <c r="AD4" s="851"/>
      <c r="AE4" s="851"/>
      <c r="AF4" s="851"/>
      <c r="AG4" s="851"/>
      <c r="AH4" s="851"/>
      <c r="AI4" s="851"/>
      <c r="AJ4" s="851"/>
      <c r="AK4" s="851"/>
      <c r="AL4" s="851"/>
      <c r="AM4" s="851"/>
      <c r="AN4" s="851"/>
      <c r="AO4" s="851"/>
      <c r="AP4" s="851"/>
      <c r="AQ4" s="851"/>
    </row>
    <row r="5" spans="1:45" s="69" customFormat="1" ht="358.5" customHeight="1" x14ac:dyDescent="0.3">
      <c r="A5" s="848"/>
      <c r="B5" s="845"/>
      <c r="C5" s="845"/>
      <c r="D5" s="845"/>
      <c r="E5" s="163" t="s">
        <v>1269</v>
      </c>
      <c r="F5" s="163" t="s">
        <v>8</v>
      </c>
      <c r="G5" s="852" t="s">
        <v>9</v>
      </c>
      <c r="H5" s="852"/>
      <c r="I5" s="852" t="s">
        <v>10</v>
      </c>
      <c r="J5" s="852"/>
      <c r="K5" s="853" t="s">
        <v>1268</v>
      </c>
      <c r="L5" s="853"/>
      <c r="M5" s="854" t="s">
        <v>3839</v>
      </c>
      <c r="N5" s="843" t="s">
        <v>65</v>
      </c>
      <c r="O5" s="843" t="s">
        <v>3840</v>
      </c>
      <c r="P5" s="843" t="s">
        <v>67</v>
      </c>
      <c r="Q5" s="843" t="s">
        <v>3841</v>
      </c>
      <c r="R5" s="843" t="s">
        <v>68</v>
      </c>
      <c r="S5" s="843" t="s">
        <v>69</v>
      </c>
      <c r="T5" s="843" t="s">
        <v>70</v>
      </c>
      <c r="U5" s="843" t="s">
        <v>71</v>
      </c>
      <c r="V5" s="843" t="s">
        <v>72</v>
      </c>
      <c r="W5" s="843" t="s">
        <v>73</v>
      </c>
      <c r="X5" s="843" t="s">
        <v>74</v>
      </c>
      <c r="Y5" s="843" t="s">
        <v>75</v>
      </c>
      <c r="Z5" s="843" t="s">
        <v>3842</v>
      </c>
      <c r="AA5" s="843" t="s">
        <v>88</v>
      </c>
      <c r="AB5" s="843" t="s">
        <v>89</v>
      </c>
      <c r="AC5" s="843" t="s">
        <v>77</v>
      </c>
      <c r="AD5" s="843" t="s">
        <v>3843</v>
      </c>
      <c r="AE5" s="843" t="s">
        <v>79</v>
      </c>
      <c r="AF5" s="843" t="s">
        <v>90</v>
      </c>
      <c r="AG5" s="843" t="s">
        <v>118</v>
      </c>
      <c r="AH5" s="843" t="s">
        <v>80</v>
      </c>
      <c r="AI5" s="843" t="s">
        <v>3844</v>
      </c>
      <c r="AJ5" s="843" t="s">
        <v>91</v>
      </c>
      <c r="AK5" s="843" t="s">
        <v>92</v>
      </c>
      <c r="AL5" s="843" t="s">
        <v>82</v>
      </c>
      <c r="AM5" s="843" t="s">
        <v>83</v>
      </c>
      <c r="AN5" s="843" t="s">
        <v>93</v>
      </c>
      <c r="AO5" s="843" t="s">
        <v>94</v>
      </c>
      <c r="AP5" s="843" t="s">
        <v>95</v>
      </c>
      <c r="AQ5" s="843" t="s">
        <v>96</v>
      </c>
      <c r="AS5" s="164"/>
    </row>
    <row r="6" spans="1:45" s="69" customFormat="1" ht="129.75" customHeight="1" x14ac:dyDescent="0.3">
      <c r="A6" s="848"/>
      <c r="B6" s="845"/>
      <c r="C6" s="845"/>
      <c r="D6" s="845"/>
      <c r="E6" s="163" t="s">
        <v>381</v>
      </c>
      <c r="F6" s="163" t="s">
        <v>381</v>
      </c>
      <c r="G6" s="163" t="s">
        <v>381</v>
      </c>
      <c r="H6" s="163" t="s">
        <v>85</v>
      </c>
      <c r="I6" s="163" t="s">
        <v>381</v>
      </c>
      <c r="J6" s="163" t="s">
        <v>85</v>
      </c>
      <c r="K6" s="163" t="s">
        <v>381</v>
      </c>
      <c r="L6" s="163" t="s">
        <v>85</v>
      </c>
      <c r="M6" s="854"/>
      <c r="N6" s="843"/>
      <c r="O6" s="843"/>
      <c r="P6" s="843"/>
      <c r="Q6" s="843"/>
      <c r="R6" s="843"/>
      <c r="S6" s="843"/>
      <c r="T6" s="843"/>
      <c r="U6" s="843"/>
      <c r="V6" s="843"/>
      <c r="W6" s="843"/>
      <c r="X6" s="843"/>
      <c r="Y6" s="843"/>
      <c r="Z6" s="843"/>
      <c r="AA6" s="843"/>
      <c r="AB6" s="843"/>
      <c r="AC6" s="843"/>
      <c r="AD6" s="843"/>
      <c r="AE6" s="843"/>
      <c r="AF6" s="843"/>
      <c r="AG6" s="843"/>
      <c r="AH6" s="843"/>
      <c r="AI6" s="843"/>
      <c r="AJ6" s="843"/>
      <c r="AK6" s="843"/>
      <c r="AL6" s="843"/>
      <c r="AM6" s="843"/>
      <c r="AN6" s="843"/>
      <c r="AO6" s="843"/>
      <c r="AP6" s="843"/>
      <c r="AQ6" s="843"/>
    </row>
    <row r="7" spans="1:45" s="60" customFormat="1" ht="18.75" x14ac:dyDescent="0.3">
      <c r="A7" s="139">
        <v>1</v>
      </c>
      <c r="B7" s="139">
        <v>2</v>
      </c>
      <c r="C7" s="139">
        <v>3</v>
      </c>
      <c r="D7" s="139">
        <v>4</v>
      </c>
      <c r="E7" s="139">
        <v>5</v>
      </c>
      <c r="F7" s="139">
        <v>6</v>
      </c>
      <c r="G7" s="139">
        <v>7</v>
      </c>
      <c r="H7" s="139">
        <v>8</v>
      </c>
      <c r="I7" s="139">
        <v>9</v>
      </c>
      <c r="J7" s="139">
        <v>10</v>
      </c>
      <c r="K7" s="139">
        <v>11</v>
      </c>
      <c r="L7" s="139">
        <v>12</v>
      </c>
      <c r="M7" s="139">
        <v>13</v>
      </c>
      <c r="N7" s="139">
        <v>14</v>
      </c>
      <c r="O7" s="139">
        <v>15</v>
      </c>
      <c r="P7" s="139">
        <v>16</v>
      </c>
      <c r="Q7" s="139">
        <v>17</v>
      </c>
      <c r="R7" s="139">
        <v>18</v>
      </c>
      <c r="S7" s="139">
        <v>19</v>
      </c>
      <c r="T7" s="139">
        <v>20</v>
      </c>
      <c r="U7" s="139">
        <v>21</v>
      </c>
      <c r="V7" s="139">
        <v>22</v>
      </c>
      <c r="W7" s="139">
        <v>23</v>
      </c>
      <c r="X7" s="139">
        <v>24</v>
      </c>
      <c r="Y7" s="139">
        <v>25</v>
      </c>
      <c r="Z7" s="139">
        <v>26</v>
      </c>
      <c r="AA7" s="139">
        <v>27</v>
      </c>
      <c r="AB7" s="139">
        <v>28</v>
      </c>
      <c r="AC7" s="139">
        <v>29</v>
      </c>
      <c r="AD7" s="139">
        <v>30</v>
      </c>
      <c r="AE7" s="139">
        <v>31</v>
      </c>
      <c r="AF7" s="139">
        <v>32</v>
      </c>
      <c r="AG7" s="139">
        <v>33</v>
      </c>
      <c r="AH7" s="139">
        <v>34</v>
      </c>
      <c r="AI7" s="139">
        <v>35</v>
      </c>
      <c r="AJ7" s="139">
        <v>36</v>
      </c>
      <c r="AK7" s="139">
        <v>37</v>
      </c>
      <c r="AL7" s="139">
        <v>38</v>
      </c>
      <c r="AM7" s="139">
        <v>39</v>
      </c>
      <c r="AN7" s="139">
        <v>40</v>
      </c>
      <c r="AO7" s="139">
        <v>41</v>
      </c>
      <c r="AP7" s="139">
        <v>42</v>
      </c>
      <c r="AQ7" s="139">
        <v>43</v>
      </c>
      <c r="AR7" s="165"/>
    </row>
    <row r="8" spans="1:45" s="430" customFormat="1" ht="390.75" customHeight="1" x14ac:dyDescent="0.25">
      <c r="A8" s="537">
        <v>1</v>
      </c>
      <c r="B8" s="538" t="s">
        <v>4066</v>
      </c>
      <c r="C8" s="538" t="s">
        <v>377</v>
      </c>
      <c r="D8" s="542" t="s">
        <v>1273</v>
      </c>
      <c r="E8" s="543">
        <v>4</v>
      </c>
      <c r="F8" s="543">
        <v>1</v>
      </c>
      <c r="G8" s="543">
        <v>3</v>
      </c>
      <c r="H8" s="543">
        <v>1</v>
      </c>
      <c r="I8" s="543">
        <v>0</v>
      </c>
      <c r="J8" s="543">
        <v>0</v>
      </c>
      <c r="K8" s="543">
        <v>0</v>
      </c>
      <c r="L8" s="543">
        <v>0</v>
      </c>
      <c r="M8" s="543">
        <v>0</v>
      </c>
      <c r="N8" s="543">
        <v>0</v>
      </c>
      <c r="O8" s="543">
        <v>0</v>
      </c>
      <c r="P8" s="543">
        <v>0</v>
      </c>
      <c r="Q8" s="543">
        <v>0</v>
      </c>
      <c r="R8" s="543">
        <v>2</v>
      </c>
      <c r="S8" s="543">
        <v>1</v>
      </c>
      <c r="T8" s="543">
        <v>0</v>
      </c>
      <c r="U8" s="543">
        <v>0</v>
      </c>
      <c r="V8" s="543">
        <v>1</v>
      </c>
      <c r="W8" s="543">
        <v>0</v>
      </c>
      <c r="X8" s="543">
        <v>0</v>
      </c>
      <c r="Y8" s="543">
        <v>0</v>
      </c>
      <c r="Z8" s="543">
        <v>0</v>
      </c>
      <c r="AA8" s="543">
        <v>0</v>
      </c>
      <c r="AB8" s="543">
        <v>0</v>
      </c>
      <c r="AC8" s="543">
        <v>0</v>
      </c>
      <c r="AD8" s="543">
        <v>4</v>
      </c>
      <c r="AE8" s="543">
        <v>1</v>
      </c>
      <c r="AF8" s="543">
        <v>0</v>
      </c>
      <c r="AG8" s="543">
        <v>0</v>
      </c>
      <c r="AH8" s="543">
        <v>0</v>
      </c>
      <c r="AI8" s="543">
        <v>9</v>
      </c>
      <c r="AJ8" s="543">
        <v>0</v>
      </c>
      <c r="AK8" s="543">
        <v>1</v>
      </c>
      <c r="AL8" s="544">
        <v>8</v>
      </c>
      <c r="AM8" s="543">
        <v>3</v>
      </c>
      <c r="AN8" s="543">
        <v>0</v>
      </c>
      <c r="AO8" s="543">
        <v>0</v>
      </c>
      <c r="AP8" s="543">
        <v>0</v>
      </c>
      <c r="AQ8" s="543">
        <v>0</v>
      </c>
    </row>
    <row r="9" spans="1:45" s="430" customFormat="1" ht="361.5" customHeight="1" x14ac:dyDescent="0.25">
      <c r="A9" s="545">
        <v>2</v>
      </c>
      <c r="B9" s="539" t="s">
        <v>375</v>
      </c>
      <c r="C9" s="539" t="s">
        <v>377</v>
      </c>
      <c r="D9" s="546" t="s">
        <v>1274</v>
      </c>
      <c r="E9" s="543">
        <v>4</v>
      </c>
      <c r="F9" s="543">
        <v>1</v>
      </c>
      <c r="G9" s="543">
        <v>3</v>
      </c>
      <c r="H9" s="543">
        <v>1</v>
      </c>
      <c r="I9" s="543">
        <v>0</v>
      </c>
      <c r="J9" s="543">
        <v>0</v>
      </c>
      <c r="K9" s="543">
        <v>0</v>
      </c>
      <c r="L9" s="543">
        <v>0</v>
      </c>
      <c r="M9" s="543">
        <v>0</v>
      </c>
      <c r="N9" s="543">
        <v>0</v>
      </c>
      <c r="O9" s="543">
        <v>0</v>
      </c>
      <c r="P9" s="543">
        <v>0</v>
      </c>
      <c r="Q9" s="543">
        <v>0</v>
      </c>
      <c r="R9" s="543">
        <v>6</v>
      </c>
      <c r="S9" s="543">
        <v>3</v>
      </c>
      <c r="T9" s="543">
        <v>1</v>
      </c>
      <c r="U9" s="543">
        <v>0</v>
      </c>
      <c r="V9" s="543">
        <v>4</v>
      </c>
      <c r="W9" s="543">
        <v>0</v>
      </c>
      <c r="X9" s="543">
        <v>0</v>
      </c>
      <c r="Y9" s="543">
        <v>0</v>
      </c>
      <c r="Z9" s="543">
        <v>0</v>
      </c>
      <c r="AA9" s="543">
        <v>0</v>
      </c>
      <c r="AB9" s="543">
        <v>0</v>
      </c>
      <c r="AC9" s="543">
        <v>0</v>
      </c>
      <c r="AD9" s="543">
        <v>5</v>
      </c>
      <c r="AE9" s="543">
        <v>0</v>
      </c>
      <c r="AF9" s="543">
        <v>0</v>
      </c>
      <c r="AG9" s="543">
        <v>0</v>
      </c>
      <c r="AH9" s="543">
        <v>2</v>
      </c>
      <c r="AI9" s="543">
        <v>20</v>
      </c>
      <c r="AJ9" s="543">
        <v>30</v>
      </c>
      <c r="AK9" s="543">
        <v>14</v>
      </c>
      <c r="AL9" s="544">
        <v>4</v>
      </c>
      <c r="AM9" s="543">
        <v>2</v>
      </c>
      <c r="AN9" s="543">
        <v>0</v>
      </c>
      <c r="AO9" s="543">
        <v>0</v>
      </c>
      <c r="AP9" s="543">
        <v>0</v>
      </c>
      <c r="AQ9" s="543">
        <v>2</v>
      </c>
    </row>
    <row r="10" spans="1:45" s="430" customFormat="1" ht="93.75" x14ac:dyDescent="0.25">
      <c r="A10" s="537">
        <v>3</v>
      </c>
      <c r="B10" s="538" t="s">
        <v>376</v>
      </c>
      <c r="C10" s="538" t="s">
        <v>377</v>
      </c>
      <c r="D10" s="542" t="s">
        <v>1275</v>
      </c>
      <c r="E10" s="543">
        <v>4</v>
      </c>
      <c r="F10" s="543">
        <v>1</v>
      </c>
      <c r="G10" s="543">
        <v>4</v>
      </c>
      <c r="H10" s="543">
        <v>1</v>
      </c>
      <c r="I10" s="543">
        <v>0</v>
      </c>
      <c r="J10" s="543">
        <v>0</v>
      </c>
      <c r="K10" s="543">
        <v>0</v>
      </c>
      <c r="L10" s="543">
        <v>0</v>
      </c>
      <c r="M10" s="543">
        <v>0</v>
      </c>
      <c r="N10" s="543">
        <v>0</v>
      </c>
      <c r="O10" s="543">
        <v>0</v>
      </c>
      <c r="P10" s="543">
        <v>0</v>
      </c>
      <c r="Q10" s="543">
        <v>0</v>
      </c>
      <c r="R10" s="543">
        <v>8</v>
      </c>
      <c r="S10" s="543">
        <v>5</v>
      </c>
      <c r="T10" s="543">
        <v>1</v>
      </c>
      <c r="U10" s="543">
        <v>0</v>
      </c>
      <c r="V10" s="543">
        <v>2</v>
      </c>
      <c r="W10" s="543">
        <v>0</v>
      </c>
      <c r="X10" s="543">
        <v>0</v>
      </c>
      <c r="Y10" s="543">
        <v>0</v>
      </c>
      <c r="Z10" s="543">
        <v>0</v>
      </c>
      <c r="AA10" s="543">
        <v>0</v>
      </c>
      <c r="AB10" s="543">
        <v>0</v>
      </c>
      <c r="AC10" s="543">
        <v>0</v>
      </c>
      <c r="AD10" s="543">
        <v>5</v>
      </c>
      <c r="AE10" s="543">
        <v>1</v>
      </c>
      <c r="AF10" s="543">
        <v>1</v>
      </c>
      <c r="AG10" s="543">
        <v>0</v>
      </c>
      <c r="AH10" s="543">
        <v>2</v>
      </c>
      <c r="AI10" s="543">
        <v>7</v>
      </c>
      <c r="AJ10" s="543">
        <v>15</v>
      </c>
      <c r="AK10" s="543">
        <v>4</v>
      </c>
      <c r="AL10" s="544">
        <v>3</v>
      </c>
      <c r="AM10" s="543">
        <v>1</v>
      </c>
      <c r="AN10" s="543">
        <v>0</v>
      </c>
      <c r="AO10" s="543">
        <v>0</v>
      </c>
      <c r="AP10" s="543">
        <v>0</v>
      </c>
      <c r="AQ10" s="543">
        <v>1</v>
      </c>
    </row>
    <row r="11" spans="1:45" s="430" customFormat="1" ht="112.5" x14ac:dyDescent="0.25">
      <c r="A11" s="545">
        <v>4</v>
      </c>
      <c r="B11" s="539" t="s">
        <v>2013</v>
      </c>
      <c r="C11" s="539" t="s">
        <v>377</v>
      </c>
      <c r="D11" s="547" t="s">
        <v>1276</v>
      </c>
      <c r="E11" s="543">
        <v>2</v>
      </c>
      <c r="F11" s="543">
        <v>0</v>
      </c>
      <c r="G11" s="543">
        <v>0</v>
      </c>
      <c r="H11" s="543">
        <v>0</v>
      </c>
      <c r="I11" s="543">
        <v>0</v>
      </c>
      <c r="J11" s="543">
        <v>0</v>
      </c>
      <c r="K11" s="543">
        <v>12</v>
      </c>
      <c r="L11" s="543">
        <v>2</v>
      </c>
      <c r="M11" s="543">
        <v>0</v>
      </c>
      <c r="N11" s="543">
        <v>3</v>
      </c>
      <c r="O11" s="543">
        <v>2</v>
      </c>
      <c r="P11" s="543">
        <v>7</v>
      </c>
      <c r="Q11" s="543">
        <v>1</v>
      </c>
      <c r="R11" s="543">
        <v>9</v>
      </c>
      <c r="S11" s="543">
        <v>7</v>
      </c>
      <c r="T11" s="543">
        <v>6</v>
      </c>
      <c r="U11" s="543">
        <v>0</v>
      </c>
      <c r="V11" s="543">
        <v>7</v>
      </c>
      <c r="W11" s="543">
        <v>0</v>
      </c>
      <c r="X11" s="543">
        <v>0</v>
      </c>
      <c r="Y11" s="543">
        <v>0</v>
      </c>
      <c r="Z11" s="543">
        <v>4</v>
      </c>
      <c r="AA11" s="543">
        <v>4</v>
      </c>
      <c r="AB11" s="543">
        <v>0</v>
      </c>
      <c r="AC11" s="543">
        <v>2</v>
      </c>
      <c r="AD11" s="543">
        <v>6</v>
      </c>
      <c r="AE11" s="543">
        <v>1</v>
      </c>
      <c r="AF11" s="543">
        <v>0</v>
      </c>
      <c r="AG11" s="543">
        <v>1</v>
      </c>
      <c r="AH11" s="543">
        <v>4</v>
      </c>
      <c r="AI11" s="543">
        <v>46</v>
      </c>
      <c r="AJ11" s="543">
        <v>73</v>
      </c>
      <c r="AK11" s="543">
        <v>30</v>
      </c>
      <c r="AL11" s="544">
        <v>0</v>
      </c>
      <c r="AM11" s="543">
        <v>2</v>
      </c>
      <c r="AN11" s="543">
        <v>0</v>
      </c>
      <c r="AO11" s="543">
        <v>0</v>
      </c>
      <c r="AP11" s="543">
        <v>0</v>
      </c>
      <c r="AQ11" s="543">
        <v>0</v>
      </c>
    </row>
    <row r="12" spans="1:45" s="430" customFormat="1" ht="171" customHeight="1" x14ac:dyDescent="0.25">
      <c r="A12" s="537">
        <v>5</v>
      </c>
      <c r="B12" s="538" t="s">
        <v>1292</v>
      </c>
      <c r="C12" s="538" t="s">
        <v>377</v>
      </c>
      <c r="D12" s="542" t="s">
        <v>1277</v>
      </c>
      <c r="E12" s="543">
        <v>2</v>
      </c>
      <c r="F12" s="543">
        <v>0</v>
      </c>
      <c r="G12" s="543">
        <v>0</v>
      </c>
      <c r="H12" s="543">
        <v>0</v>
      </c>
      <c r="I12" s="543">
        <v>0</v>
      </c>
      <c r="J12" s="543">
        <v>0</v>
      </c>
      <c r="K12" s="543">
        <v>8</v>
      </c>
      <c r="L12" s="543">
        <v>1</v>
      </c>
      <c r="M12" s="543">
        <v>0</v>
      </c>
      <c r="N12" s="543">
        <v>3</v>
      </c>
      <c r="O12" s="543">
        <v>2</v>
      </c>
      <c r="P12" s="543">
        <v>8</v>
      </c>
      <c r="Q12" s="543">
        <v>1</v>
      </c>
      <c r="R12" s="543">
        <v>12</v>
      </c>
      <c r="S12" s="543">
        <v>8</v>
      </c>
      <c r="T12" s="543">
        <v>7</v>
      </c>
      <c r="U12" s="543">
        <v>0</v>
      </c>
      <c r="V12" s="543">
        <v>10</v>
      </c>
      <c r="W12" s="543">
        <v>0</v>
      </c>
      <c r="X12" s="543">
        <v>0</v>
      </c>
      <c r="Y12" s="543">
        <v>0</v>
      </c>
      <c r="Z12" s="543">
        <v>4</v>
      </c>
      <c r="AA12" s="543">
        <v>5</v>
      </c>
      <c r="AB12" s="543">
        <v>0</v>
      </c>
      <c r="AC12" s="543">
        <v>3</v>
      </c>
      <c r="AD12" s="543">
        <v>8</v>
      </c>
      <c r="AE12" s="543">
        <v>1</v>
      </c>
      <c r="AF12" s="543">
        <v>0</v>
      </c>
      <c r="AG12" s="543">
        <v>1</v>
      </c>
      <c r="AH12" s="543">
        <v>5</v>
      </c>
      <c r="AI12" s="543">
        <v>86</v>
      </c>
      <c r="AJ12" s="543">
        <v>106</v>
      </c>
      <c r="AK12" s="543">
        <v>41</v>
      </c>
      <c r="AL12" s="544">
        <v>0</v>
      </c>
      <c r="AM12" s="543">
        <v>2</v>
      </c>
      <c r="AN12" s="543">
        <v>0</v>
      </c>
      <c r="AO12" s="543">
        <v>0</v>
      </c>
      <c r="AP12" s="543">
        <v>0</v>
      </c>
      <c r="AQ12" s="543">
        <v>0</v>
      </c>
    </row>
    <row r="13" spans="1:45" s="430" customFormat="1" ht="199.5" customHeight="1" x14ac:dyDescent="0.25">
      <c r="A13" s="545">
        <v>6</v>
      </c>
      <c r="B13" s="539" t="s">
        <v>4067</v>
      </c>
      <c r="C13" s="539" t="s">
        <v>377</v>
      </c>
      <c r="D13" s="547" t="s">
        <v>1278</v>
      </c>
      <c r="E13" s="543">
        <v>1</v>
      </c>
      <c r="F13" s="543">
        <v>0</v>
      </c>
      <c r="G13" s="543">
        <v>0</v>
      </c>
      <c r="H13" s="543">
        <v>0</v>
      </c>
      <c r="I13" s="543">
        <v>0</v>
      </c>
      <c r="J13" s="543">
        <v>0</v>
      </c>
      <c r="K13" s="543">
        <v>8</v>
      </c>
      <c r="L13" s="543">
        <v>3</v>
      </c>
      <c r="M13" s="543">
        <v>0</v>
      </c>
      <c r="N13" s="543">
        <v>3</v>
      </c>
      <c r="O13" s="543">
        <v>3</v>
      </c>
      <c r="P13" s="543">
        <v>7</v>
      </c>
      <c r="Q13" s="543">
        <v>1</v>
      </c>
      <c r="R13" s="543">
        <v>10</v>
      </c>
      <c r="S13" s="543">
        <v>6</v>
      </c>
      <c r="T13" s="543">
        <v>6</v>
      </c>
      <c r="U13" s="543">
        <v>0</v>
      </c>
      <c r="V13" s="543">
        <v>7</v>
      </c>
      <c r="W13" s="543">
        <v>0</v>
      </c>
      <c r="X13" s="543">
        <v>0</v>
      </c>
      <c r="Y13" s="543">
        <v>0</v>
      </c>
      <c r="Z13" s="543">
        <v>3</v>
      </c>
      <c r="AA13" s="543">
        <v>4</v>
      </c>
      <c r="AB13" s="543">
        <v>1</v>
      </c>
      <c r="AC13" s="543">
        <v>3</v>
      </c>
      <c r="AD13" s="543">
        <v>6</v>
      </c>
      <c r="AE13" s="543">
        <v>1</v>
      </c>
      <c r="AF13" s="543">
        <v>0</v>
      </c>
      <c r="AG13" s="543">
        <v>0</v>
      </c>
      <c r="AH13" s="543">
        <v>5</v>
      </c>
      <c r="AI13" s="543">
        <v>45</v>
      </c>
      <c r="AJ13" s="543">
        <v>88</v>
      </c>
      <c r="AK13" s="543">
        <v>30</v>
      </c>
      <c r="AL13" s="544">
        <v>1</v>
      </c>
      <c r="AM13" s="543">
        <v>4</v>
      </c>
      <c r="AN13" s="543">
        <v>0</v>
      </c>
      <c r="AO13" s="543">
        <v>0</v>
      </c>
      <c r="AP13" s="543">
        <v>0</v>
      </c>
      <c r="AQ13" s="543">
        <v>1</v>
      </c>
    </row>
    <row r="14" spans="1:45" s="430" customFormat="1" ht="243.75" x14ac:dyDescent="0.25">
      <c r="A14" s="537">
        <v>7</v>
      </c>
      <c r="B14" s="538" t="s">
        <v>1293</v>
      </c>
      <c r="C14" s="538" t="s">
        <v>377</v>
      </c>
      <c r="D14" s="542" t="s">
        <v>1279</v>
      </c>
      <c r="E14" s="543">
        <v>1</v>
      </c>
      <c r="F14" s="543">
        <v>0</v>
      </c>
      <c r="G14" s="543">
        <v>0</v>
      </c>
      <c r="H14" s="543">
        <v>0</v>
      </c>
      <c r="I14" s="543">
        <v>0</v>
      </c>
      <c r="J14" s="543">
        <v>0</v>
      </c>
      <c r="K14" s="543">
        <v>10</v>
      </c>
      <c r="L14" s="543">
        <v>4</v>
      </c>
      <c r="M14" s="543">
        <v>0</v>
      </c>
      <c r="N14" s="543">
        <v>3</v>
      </c>
      <c r="O14" s="543">
        <v>2</v>
      </c>
      <c r="P14" s="543">
        <v>8</v>
      </c>
      <c r="Q14" s="543">
        <v>1</v>
      </c>
      <c r="R14" s="543">
        <v>8</v>
      </c>
      <c r="S14" s="543">
        <v>10</v>
      </c>
      <c r="T14" s="543">
        <v>3</v>
      </c>
      <c r="U14" s="543">
        <v>0</v>
      </c>
      <c r="V14" s="543">
        <v>7</v>
      </c>
      <c r="W14" s="543">
        <v>0</v>
      </c>
      <c r="X14" s="543">
        <v>0</v>
      </c>
      <c r="Y14" s="543">
        <v>0</v>
      </c>
      <c r="Z14" s="543">
        <v>4</v>
      </c>
      <c r="AA14" s="543">
        <v>4</v>
      </c>
      <c r="AB14" s="543">
        <v>0</v>
      </c>
      <c r="AC14" s="543">
        <v>3</v>
      </c>
      <c r="AD14" s="543">
        <v>6</v>
      </c>
      <c r="AE14" s="543">
        <v>1</v>
      </c>
      <c r="AF14" s="543">
        <v>0</v>
      </c>
      <c r="AG14" s="543">
        <v>1</v>
      </c>
      <c r="AH14" s="543">
        <v>2</v>
      </c>
      <c r="AI14" s="543">
        <v>70</v>
      </c>
      <c r="AJ14" s="543">
        <v>95</v>
      </c>
      <c r="AK14" s="543">
        <v>26</v>
      </c>
      <c r="AL14" s="544">
        <v>2</v>
      </c>
      <c r="AM14" s="543">
        <v>2</v>
      </c>
      <c r="AN14" s="543">
        <v>0</v>
      </c>
      <c r="AO14" s="543">
        <v>0</v>
      </c>
      <c r="AP14" s="543">
        <v>0</v>
      </c>
      <c r="AQ14" s="543">
        <v>1</v>
      </c>
    </row>
    <row r="15" spans="1:45" s="430" customFormat="1" ht="159" customHeight="1" x14ac:dyDescent="0.25">
      <c r="A15" s="545">
        <v>8</v>
      </c>
      <c r="B15" s="536" t="s">
        <v>1294</v>
      </c>
      <c r="C15" s="536" t="s">
        <v>377</v>
      </c>
      <c r="D15" s="548" t="s">
        <v>1280</v>
      </c>
      <c r="E15" s="549">
        <v>1</v>
      </c>
      <c r="F15" s="549">
        <v>0</v>
      </c>
      <c r="G15" s="549">
        <v>0</v>
      </c>
      <c r="H15" s="549">
        <v>0</v>
      </c>
      <c r="I15" s="549">
        <v>0</v>
      </c>
      <c r="J15" s="549">
        <v>0</v>
      </c>
      <c r="K15" s="549">
        <v>9</v>
      </c>
      <c r="L15" s="549">
        <v>3</v>
      </c>
      <c r="M15" s="549">
        <v>1</v>
      </c>
      <c r="N15" s="549">
        <v>2</v>
      </c>
      <c r="O15" s="549">
        <v>1</v>
      </c>
      <c r="P15" s="549">
        <v>7</v>
      </c>
      <c r="Q15" s="549">
        <v>1</v>
      </c>
      <c r="R15" s="549">
        <v>9</v>
      </c>
      <c r="S15" s="549">
        <v>10</v>
      </c>
      <c r="T15" s="549">
        <v>3</v>
      </c>
      <c r="U15" s="549">
        <v>0</v>
      </c>
      <c r="V15" s="549">
        <v>12</v>
      </c>
      <c r="W15" s="549">
        <v>0</v>
      </c>
      <c r="X15" s="549">
        <v>0</v>
      </c>
      <c r="Y15" s="549">
        <v>0</v>
      </c>
      <c r="Z15" s="549">
        <v>3</v>
      </c>
      <c r="AA15" s="549">
        <v>4</v>
      </c>
      <c r="AB15" s="549">
        <v>1</v>
      </c>
      <c r="AC15" s="549">
        <v>3</v>
      </c>
      <c r="AD15" s="549">
        <v>6</v>
      </c>
      <c r="AE15" s="549">
        <v>1</v>
      </c>
      <c r="AF15" s="549">
        <v>0</v>
      </c>
      <c r="AG15" s="549">
        <v>1</v>
      </c>
      <c r="AH15" s="549">
        <v>5</v>
      </c>
      <c r="AI15" s="549">
        <v>52</v>
      </c>
      <c r="AJ15" s="549">
        <v>79</v>
      </c>
      <c r="AK15" s="549">
        <v>25</v>
      </c>
      <c r="AL15" s="550">
        <v>1</v>
      </c>
      <c r="AM15" s="549">
        <v>2</v>
      </c>
      <c r="AN15" s="549">
        <v>0</v>
      </c>
      <c r="AO15" s="549">
        <v>0</v>
      </c>
      <c r="AP15" s="549">
        <v>0</v>
      </c>
      <c r="AQ15" s="549">
        <v>0</v>
      </c>
    </row>
    <row r="16" spans="1:45" s="430" customFormat="1" ht="159" customHeight="1" x14ac:dyDescent="0.25">
      <c r="A16" s="537">
        <v>9</v>
      </c>
      <c r="B16" s="541" t="s">
        <v>3049</v>
      </c>
      <c r="C16" s="541" t="s">
        <v>1265</v>
      </c>
      <c r="D16" s="551" t="s">
        <v>1319</v>
      </c>
      <c r="E16" s="549">
        <v>10</v>
      </c>
      <c r="F16" s="549">
        <v>0</v>
      </c>
      <c r="G16" s="549">
        <v>1</v>
      </c>
      <c r="H16" s="549">
        <v>0</v>
      </c>
      <c r="I16" s="549">
        <v>0</v>
      </c>
      <c r="J16" s="549">
        <v>0</v>
      </c>
      <c r="K16" s="549">
        <v>0</v>
      </c>
      <c r="L16" s="549">
        <v>0</v>
      </c>
      <c r="M16" s="549">
        <v>0</v>
      </c>
      <c r="N16" s="549">
        <v>0</v>
      </c>
      <c r="O16" s="549">
        <v>0</v>
      </c>
      <c r="P16" s="549">
        <v>0</v>
      </c>
      <c r="Q16" s="549">
        <v>0</v>
      </c>
      <c r="R16" s="549">
        <v>9</v>
      </c>
      <c r="S16" s="549">
        <v>5</v>
      </c>
      <c r="T16" s="549">
        <v>3</v>
      </c>
      <c r="U16" s="549">
        <v>0</v>
      </c>
      <c r="V16" s="549">
        <v>11</v>
      </c>
      <c r="W16" s="549">
        <v>0</v>
      </c>
      <c r="X16" s="549">
        <v>0</v>
      </c>
      <c r="Y16" s="549">
        <v>0</v>
      </c>
      <c r="Z16" s="549">
        <v>0</v>
      </c>
      <c r="AA16" s="549">
        <v>0</v>
      </c>
      <c r="AB16" s="549">
        <v>0</v>
      </c>
      <c r="AC16" s="549">
        <v>0</v>
      </c>
      <c r="AD16" s="549">
        <v>2</v>
      </c>
      <c r="AE16" s="549">
        <v>0</v>
      </c>
      <c r="AF16" s="549">
        <v>4</v>
      </c>
      <c r="AG16" s="549">
        <v>0</v>
      </c>
      <c r="AH16" s="549">
        <v>0</v>
      </c>
      <c r="AI16" s="549">
        <v>0</v>
      </c>
      <c r="AJ16" s="549">
        <v>30</v>
      </c>
      <c r="AK16" s="549">
        <v>6</v>
      </c>
      <c r="AL16" s="550">
        <v>0</v>
      </c>
      <c r="AM16" s="549">
        <v>0</v>
      </c>
      <c r="AN16" s="549">
        <v>0</v>
      </c>
      <c r="AO16" s="549">
        <v>0</v>
      </c>
      <c r="AP16" s="549">
        <v>0</v>
      </c>
      <c r="AQ16" s="549">
        <v>0</v>
      </c>
    </row>
    <row r="17" spans="1:44" s="555" customFormat="1" ht="56.25" x14ac:dyDescent="0.25">
      <c r="A17" s="552"/>
      <c r="B17" s="553" t="s">
        <v>3049</v>
      </c>
      <c r="C17" s="553" t="s">
        <v>1265</v>
      </c>
      <c r="D17" s="553" t="s">
        <v>1281</v>
      </c>
      <c r="E17" s="554">
        <f t="shared" ref="E17:AQ17" si="0">SUM(E8:E16)</f>
        <v>29</v>
      </c>
      <c r="F17" s="554">
        <f t="shared" si="0"/>
        <v>3</v>
      </c>
      <c r="G17" s="554">
        <f t="shared" si="0"/>
        <v>11</v>
      </c>
      <c r="H17" s="554">
        <f t="shared" si="0"/>
        <v>3</v>
      </c>
      <c r="I17" s="554">
        <f t="shared" si="0"/>
        <v>0</v>
      </c>
      <c r="J17" s="554">
        <f t="shared" si="0"/>
        <v>0</v>
      </c>
      <c r="K17" s="554">
        <f t="shared" si="0"/>
        <v>47</v>
      </c>
      <c r="L17" s="554">
        <f t="shared" si="0"/>
        <v>13</v>
      </c>
      <c r="M17" s="554">
        <f t="shared" si="0"/>
        <v>1</v>
      </c>
      <c r="N17" s="554">
        <f t="shared" si="0"/>
        <v>14</v>
      </c>
      <c r="O17" s="554">
        <f t="shared" si="0"/>
        <v>10</v>
      </c>
      <c r="P17" s="554">
        <f t="shared" si="0"/>
        <v>37</v>
      </c>
      <c r="Q17" s="554">
        <f t="shared" si="0"/>
        <v>5</v>
      </c>
      <c r="R17" s="554">
        <f t="shared" si="0"/>
        <v>73</v>
      </c>
      <c r="S17" s="554">
        <f t="shared" si="0"/>
        <v>55</v>
      </c>
      <c r="T17" s="554">
        <f t="shared" si="0"/>
        <v>30</v>
      </c>
      <c r="U17" s="554">
        <f t="shared" si="0"/>
        <v>0</v>
      </c>
      <c r="V17" s="554">
        <f t="shared" si="0"/>
        <v>61</v>
      </c>
      <c r="W17" s="554">
        <f t="shared" si="0"/>
        <v>0</v>
      </c>
      <c r="X17" s="554">
        <f t="shared" si="0"/>
        <v>0</v>
      </c>
      <c r="Y17" s="554">
        <f t="shared" si="0"/>
        <v>0</v>
      </c>
      <c r="Z17" s="554">
        <f t="shared" si="0"/>
        <v>18</v>
      </c>
      <c r="AA17" s="554">
        <f t="shared" si="0"/>
        <v>21</v>
      </c>
      <c r="AB17" s="554">
        <f t="shared" si="0"/>
        <v>2</v>
      </c>
      <c r="AC17" s="554">
        <f t="shared" si="0"/>
        <v>14</v>
      </c>
      <c r="AD17" s="554">
        <f t="shared" si="0"/>
        <v>48</v>
      </c>
      <c r="AE17" s="554">
        <f t="shared" si="0"/>
        <v>7</v>
      </c>
      <c r="AF17" s="554">
        <f t="shared" si="0"/>
        <v>5</v>
      </c>
      <c r="AG17" s="554">
        <f t="shared" si="0"/>
        <v>4</v>
      </c>
      <c r="AH17" s="554">
        <f t="shared" si="0"/>
        <v>25</v>
      </c>
      <c r="AI17" s="554">
        <f t="shared" si="0"/>
        <v>335</v>
      </c>
      <c r="AJ17" s="554">
        <f t="shared" si="0"/>
        <v>516</v>
      </c>
      <c r="AK17" s="554">
        <f t="shared" si="0"/>
        <v>177</v>
      </c>
      <c r="AL17" s="554">
        <f t="shared" si="0"/>
        <v>19</v>
      </c>
      <c r="AM17" s="554">
        <f t="shared" si="0"/>
        <v>18</v>
      </c>
      <c r="AN17" s="554">
        <f t="shared" si="0"/>
        <v>0</v>
      </c>
      <c r="AO17" s="554">
        <f t="shared" si="0"/>
        <v>0</v>
      </c>
      <c r="AP17" s="554">
        <f t="shared" si="0"/>
        <v>0</v>
      </c>
      <c r="AQ17" s="554">
        <f t="shared" si="0"/>
        <v>5</v>
      </c>
    </row>
    <row r="18" spans="1:44" s="430" customFormat="1" ht="158.25" customHeight="1" x14ac:dyDescent="0.25">
      <c r="A18" s="532">
        <v>10</v>
      </c>
      <c r="B18" s="178" t="s">
        <v>3048</v>
      </c>
      <c r="C18" s="178"/>
      <c r="D18" s="526" t="s">
        <v>1271</v>
      </c>
      <c r="E18" s="533">
        <v>1</v>
      </c>
      <c r="F18" s="533">
        <v>0</v>
      </c>
      <c r="G18" s="533">
        <v>0</v>
      </c>
      <c r="H18" s="533">
        <v>0</v>
      </c>
      <c r="I18" s="533">
        <v>0</v>
      </c>
      <c r="J18" s="533">
        <v>0</v>
      </c>
      <c r="K18" s="533">
        <v>17</v>
      </c>
      <c r="L18" s="533">
        <v>4</v>
      </c>
      <c r="M18" s="533">
        <v>0</v>
      </c>
      <c r="N18" s="533">
        <v>1</v>
      </c>
      <c r="O18" s="533">
        <v>0</v>
      </c>
      <c r="P18" s="533">
        <v>2</v>
      </c>
      <c r="Q18" s="533">
        <v>0</v>
      </c>
      <c r="R18" s="533">
        <v>7</v>
      </c>
      <c r="S18" s="533">
        <v>5</v>
      </c>
      <c r="T18" s="533">
        <v>0</v>
      </c>
      <c r="U18" s="533">
        <v>0</v>
      </c>
      <c r="V18" s="533">
        <v>3</v>
      </c>
      <c r="W18" s="533">
        <v>0</v>
      </c>
      <c r="X18" s="533">
        <v>0</v>
      </c>
      <c r="Y18" s="533">
        <v>0</v>
      </c>
      <c r="Z18" s="533">
        <v>1</v>
      </c>
      <c r="AA18" s="533">
        <v>2</v>
      </c>
      <c r="AB18" s="533">
        <v>0</v>
      </c>
      <c r="AC18" s="533">
        <v>1</v>
      </c>
      <c r="AD18" s="533">
        <v>3</v>
      </c>
      <c r="AE18" s="533">
        <v>0</v>
      </c>
      <c r="AF18" s="533">
        <v>2</v>
      </c>
      <c r="AG18" s="533">
        <v>0</v>
      </c>
      <c r="AH18" s="533">
        <v>4</v>
      </c>
      <c r="AI18" s="533">
        <v>27</v>
      </c>
      <c r="AJ18" s="533">
        <v>60</v>
      </c>
      <c r="AK18" s="533">
        <v>5</v>
      </c>
      <c r="AL18" s="533">
        <v>4</v>
      </c>
      <c r="AM18" s="533">
        <v>0</v>
      </c>
      <c r="AN18" s="533">
        <v>0</v>
      </c>
      <c r="AO18" s="429">
        <v>0</v>
      </c>
      <c r="AP18" s="429">
        <v>0</v>
      </c>
      <c r="AQ18" s="429">
        <v>4</v>
      </c>
    </row>
    <row r="19" spans="1:44" s="430" customFormat="1" ht="138.75" customHeight="1" x14ac:dyDescent="0.25">
      <c r="A19" s="429">
        <v>11</v>
      </c>
      <c r="B19" s="527" t="s">
        <v>2015</v>
      </c>
      <c r="C19" s="527"/>
      <c r="D19" s="531" t="s">
        <v>1272</v>
      </c>
      <c r="E19" s="429">
        <v>1</v>
      </c>
      <c r="F19" s="429">
        <v>0</v>
      </c>
      <c r="G19" s="429">
        <v>0</v>
      </c>
      <c r="H19" s="429">
        <v>0</v>
      </c>
      <c r="I19" s="429">
        <v>0</v>
      </c>
      <c r="J19" s="429">
        <v>0</v>
      </c>
      <c r="K19" s="429">
        <v>7</v>
      </c>
      <c r="L19" s="429">
        <v>2</v>
      </c>
      <c r="M19" s="429">
        <v>0</v>
      </c>
      <c r="N19" s="429">
        <v>0</v>
      </c>
      <c r="O19" s="429">
        <v>0</v>
      </c>
      <c r="P19" s="429">
        <v>2</v>
      </c>
      <c r="Q19" s="429">
        <v>0</v>
      </c>
      <c r="R19" s="429">
        <v>3</v>
      </c>
      <c r="S19" s="429">
        <v>6</v>
      </c>
      <c r="T19" s="429">
        <v>0</v>
      </c>
      <c r="U19" s="429">
        <v>0</v>
      </c>
      <c r="V19" s="429">
        <v>0</v>
      </c>
      <c r="W19" s="429">
        <v>0</v>
      </c>
      <c r="X19" s="429">
        <v>0</v>
      </c>
      <c r="Y19" s="429"/>
      <c r="Z19" s="429">
        <v>1</v>
      </c>
      <c r="AA19" s="429">
        <v>1</v>
      </c>
      <c r="AB19" s="429">
        <v>0</v>
      </c>
      <c r="AC19" s="429">
        <v>1</v>
      </c>
      <c r="AD19" s="429">
        <v>1</v>
      </c>
      <c r="AE19" s="429">
        <v>0</v>
      </c>
      <c r="AF19" s="429">
        <v>1</v>
      </c>
      <c r="AG19" s="429">
        <v>0</v>
      </c>
      <c r="AH19" s="429">
        <v>1</v>
      </c>
      <c r="AI19" s="429">
        <v>3</v>
      </c>
      <c r="AJ19" s="429">
        <v>50</v>
      </c>
      <c r="AK19" s="429">
        <v>0</v>
      </c>
      <c r="AL19" s="429">
        <v>0</v>
      </c>
      <c r="AM19" s="429">
        <v>10</v>
      </c>
      <c r="AN19" s="429">
        <v>0</v>
      </c>
      <c r="AO19" s="429">
        <v>0</v>
      </c>
      <c r="AP19" s="429">
        <v>0</v>
      </c>
      <c r="AQ19" s="429">
        <v>0</v>
      </c>
    </row>
    <row r="20" spans="1:44" s="555" customFormat="1" ht="75" x14ac:dyDescent="0.25">
      <c r="A20" s="557"/>
      <c r="B20" s="558" t="s">
        <v>18</v>
      </c>
      <c r="C20" s="558"/>
      <c r="D20" s="558"/>
      <c r="E20" s="554">
        <f>E19+E18+E17</f>
        <v>31</v>
      </c>
      <c r="F20" s="554">
        <f t="shared" ref="F20:AQ20" si="1">F19+F18+F17</f>
        <v>3</v>
      </c>
      <c r="G20" s="554">
        <f t="shared" si="1"/>
        <v>11</v>
      </c>
      <c r="H20" s="554">
        <f t="shared" si="1"/>
        <v>3</v>
      </c>
      <c r="I20" s="554">
        <f t="shared" si="1"/>
        <v>0</v>
      </c>
      <c r="J20" s="554">
        <f t="shared" si="1"/>
        <v>0</v>
      </c>
      <c r="K20" s="554">
        <f t="shared" si="1"/>
        <v>71</v>
      </c>
      <c r="L20" s="554">
        <f t="shared" si="1"/>
        <v>19</v>
      </c>
      <c r="M20" s="554">
        <f t="shared" si="1"/>
        <v>1</v>
      </c>
      <c r="N20" s="554">
        <f t="shared" si="1"/>
        <v>15</v>
      </c>
      <c r="O20" s="554">
        <f t="shared" si="1"/>
        <v>10</v>
      </c>
      <c r="P20" s="554">
        <f t="shared" si="1"/>
        <v>41</v>
      </c>
      <c r="Q20" s="554">
        <f t="shared" si="1"/>
        <v>5</v>
      </c>
      <c r="R20" s="554">
        <f t="shared" si="1"/>
        <v>83</v>
      </c>
      <c r="S20" s="554">
        <f t="shared" si="1"/>
        <v>66</v>
      </c>
      <c r="T20" s="554">
        <f t="shared" si="1"/>
        <v>30</v>
      </c>
      <c r="U20" s="554">
        <f t="shared" si="1"/>
        <v>0</v>
      </c>
      <c r="V20" s="554">
        <f t="shared" si="1"/>
        <v>64</v>
      </c>
      <c r="W20" s="554">
        <f t="shared" si="1"/>
        <v>0</v>
      </c>
      <c r="X20" s="554">
        <f t="shared" si="1"/>
        <v>0</v>
      </c>
      <c r="Y20" s="554">
        <f t="shared" si="1"/>
        <v>0</v>
      </c>
      <c r="Z20" s="554">
        <f t="shared" si="1"/>
        <v>20</v>
      </c>
      <c r="AA20" s="554">
        <f t="shared" si="1"/>
        <v>24</v>
      </c>
      <c r="AB20" s="554">
        <f t="shared" si="1"/>
        <v>2</v>
      </c>
      <c r="AC20" s="554">
        <f t="shared" si="1"/>
        <v>16</v>
      </c>
      <c r="AD20" s="554">
        <f t="shared" si="1"/>
        <v>52</v>
      </c>
      <c r="AE20" s="554">
        <f t="shared" si="1"/>
        <v>7</v>
      </c>
      <c r="AF20" s="554">
        <f t="shared" si="1"/>
        <v>8</v>
      </c>
      <c r="AG20" s="554">
        <f t="shared" si="1"/>
        <v>4</v>
      </c>
      <c r="AH20" s="554">
        <f t="shared" si="1"/>
        <v>30</v>
      </c>
      <c r="AI20" s="554">
        <f t="shared" si="1"/>
        <v>365</v>
      </c>
      <c r="AJ20" s="554">
        <f t="shared" si="1"/>
        <v>626</v>
      </c>
      <c r="AK20" s="554">
        <f t="shared" si="1"/>
        <v>182</v>
      </c>
      <c r="AL20" s="554">
        <f t="shared" si="1"/>
        <v>23</v>
      </c>
      <c r="AM20" s="554">
        <f t="shared" si="1"/>
        <v>28</v>
      </c>
      <c r="AN20" s="554">
        <f t="shared" si="1"/>
        <v>0</v>
      </c>
      <c r="AO20" s="554">
        <f t="shared" si="1"/>
        <v>0</v>
      </c>
      <c r="AP20" s="554">
        <f t="shared" si="1"/>
        <v>0</v>
      </c>
      <c r="AQ20" s="554">
        <f t="shared" si="1"/>
        <v>9</v>
      </c>
    </row>
    <row r="21" spans="1:44" s="110" customFormat="1" ht="163.5" customHeight="1" x14ac:dyDescent="0.3">
      <c r="A21" s="855" t="s">
        <v>4801</v>
      </c>
      <c r="B21" s="856"/>
      <c r="C21" s="856"/>
      <c r="D21" s="856"/>
      <c r="E21" s="856"/>
      <c r="F21" s="856"/>
      <c r="G21" s="856"/>
      <c r="H21" s="856"/>
      <c r="I21" s="856"/>
      <c r="J21" s="856"/>
      <c r="K21" s="856"/>
      <c r="L21" s="856"/>
      <c r="M21" s="856"/>
      <c r="N21" s="856"/>
      <c r="O21" s="856"/>
      <c r="P21" s="856"/>
      <c r="Q21" s="856"/>
      <c r="R21" s="856"/>
      <c r="S21" s="856"/>
      <c r="T21" s="856"/>
      <c r="U21" s="856"/>
      <c r="V21" s="856"/>
      <c r="W21" s="856"/>
      <c r="X21" s="856"/>
      <c r="Y21" s="856"/>
      <c r="Z21" s="856"/>
      <c r="AA21" s="856"/>
      <c r="AB21" s="856"/>
      <c r="AC21" s="856"/>
      <c r="AD21" s="856"/>
      <c r="AE21" s="856"/>
      <c r="AF21" s="856"/>
      <c r="AG21" s="856"/>
      <c r="AH21" s="856"/>
      <c r="AI21" s="856"/>
      <c r="AJ21" s="856"/>
      <c r="AK21" s="856"/>
      <c r="AL21" s="856"/>
      <c r="AM21" s="856"/>
      <c r="AN21" s="856"/>
      <c r="AO21" s="856"/>
      <c r="AP21" s="856"/>
      <c r="AQ21" s="856"/>
    </row>
    <row r="22" spans="1:44" s="66" customFormat="1" ht="18.75" x14ac:dyDescent="0.3">
      <c r="A22" s="69"/>
    </row>
    <row r="23" spans="1:44" x14ac:dyDescent="0.25">
      <c r="B23" s="4" t="s">
        <v>37</v>
      </c>
      <c r="C23" s="18"/>
      <c r="D23" s="18"/>
      <c r="E23" s="67" t="s">
        <v>1299</v>
      </c>
      <c r="F23" s="67"/>
      <c r="G23" s="67"/>
      <c r="H23" s="67"/>
      <c r="I23" s="67"/>
      <c r="J23" s="68"/>
      <c r="K23" s="18"/>
      <c r="L23" s="18"/>
      <c r="M23" s="18"/>
      <c r="N23" s="18"/>
      <c r="O23" s="18"/>
      <c r="P23" s="18"/>
      <c r="Q23" s="66"/>
      <c r="AM23" s="826"/>
      <c r="AN23" s="826"/>
      <c r="AO23" s="826"/>
      <c r="AP23" s="826"/>
      <c r="AQ23" s="826"/>
    </row>
    <row r="24" spans="1:44" s="22" customFormat="1" x14ac:dyDescent="0.25">
      <c r="B24" s="41" t="s">
        <v>38</v>
      </c>
      <c r="E24" s="805" t="s">
        <v>56</v>
      </c>
      <c r="F24" s="805"/>
      <c r="G24" s="805"/>
      <c r="H24" s="805"/>
      <c r="I24" s="805"/>
      <c r="J24" s="122"/>
      <c r="K24" s="42"/>
      <c r="L24" s="122"/>
      <c r="M24" s="122"/>
      <c r="N24" s="122"/>
      <c r="O24" s="122"/>
      <c r="P24" s="122"/>
      <c r="Q24" s="66"/>
      <c r="AM24" s="857" t="s">
        <v>36</v>
      </c>
      <c r="AN24" s="857"/>
      <c r="AO24" s="857"/>
      <c r="AP24" s="857"/>
      <c r="AQ24" s="857"/>
    </row>
    <row r="25" spans="1:44" x14ac:dyDescent="0.25">
      <c r="B25" s="4"/>
      <c r="E25" s="858"/>
      <c r="F25" s="858"/>
      <c r="G25" s="858"/>
      <c r="H25" s="858"/>
      <c r="I25" s="858"/>
      <c r="J25" s="21"/>
      <c r="K25" s="21"/>
      <c r="L25" s="21"/>
      <c r="M25" s="21"/>
      <c r="N25" s="21"/>
      <c r="O25" s="21"/>
      <c r="P25" s="21"/>
      <c r="Q25" s="21"/>
      <c r="S25" s="68"/>
      <c r="T25" s="68"/>
      <c r="U25" s="68"/>
      <c r="V25" s="68"/>
      <c r="W25" s="68"/>
      <c r="X25" s="68"/>
      <c r="Y25" s="68"/>
      <c r="Z25" s="68"/>
      <c r="AA25" s="68"/>
      <c r="AB25" s="68"/>
    </row>
    <row r="26" spans="1:44" x14ac:dyDescent="0.25">
      <c r="B26" s="4" t="s">
        <v>32</v>
      </c>
      <c r="C26" s="18"/>
      <c r="D26" s="113"/>
      <c r="E26" s="115" t="s">
        <v>4548</v>
      </c>
      <c r="F26" s="115"/>
      <c r="G26" s="115"/>
      <c r="H26" s="115"/>
      <c r="I26" s="115"/>
      <c r="J26" s="114"/>
      <c r="K26" s="114"/>
      <c r="L26" s="114"/>
      <c r="M26" s="114"/>
      <c r="N26" s="114"/>
      <c r="O26" s="114"/>
      <c r="P26" s="114"/>
      <c r="Q26" s="114"/>
      <c r="R26" s="112"/>
      <c r="S26" s="115" t="s">
        <v>3552</v>
      </c>
      <c r="T26" s="115"/>
      <c r="U26" s="115"/>
      <c r="V26" s="115"/>
      <c r="W26" s="115"/>
      <c r="X26" s="115"/>
      <c r="Y26" s="115"/>
      <c r="Z26" s="115"/>
      <c r="AA26" s="115"/>
      <c r="AB26" s="115"/>
      <c r="AC26" s="112"/>
      <c r="AM26" s="826"/>
      <c r="AN26" s="826"/>
      <c r="AO26" s="826"/>
      <c r="AP26" s="826"/>
      <c r="AQ26" s="826"/>
    </row>
    <row r="27" spans="1:44" x14ac:dyDescent="0.25">
      <c r="B27" s="4" t="s">
        <v>33</v>
      </c>
      <c r="E27" s="766" t="s">
        <v>40</v>
      </c>
      <c r="F27" s="766"/>
      <c r="G27" s="766"/>
      <c r="H27" s="766"/>
      <c r="I27" s="766"/>
      <c r="J27" s="42"/>
      <c r="K27" s="123"/>
      <c r="L27" s="22"/>
      <c r="M27" s="22"/>
      <c r="N27" s="22"/>
      <c r="O27" s="118"/>
      <c r="P27" s="118"/>
      <c r="Q27" s="118"/>
      <c r="R27" s="22"/>
      <c r="S27" s="805" t="s">
        <v>42</v>
      </c>
      <c r="T27" s="805"/>
      <c r="U27" s="805"/>
      <c r="V27" s="805"/>
      <c r="W27" s="805"/>
      <c r="X27" s="805"/>
      <c r="Y27" s="805"/>
      <c r="Z27" s="805"/>
      <c r="AA27" s="805"/>
      <c r="AB27" s="805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857" t="s">
        <v>36</v>
      </c>
      <c r="AN27" s="857"/>
      <c r="AO27" s="857"/>
      <c r="AP27" s="857"/>
      <c r="AQ27" s="857"/>
    </row>
    <row r="28" spans="1:44" x14ac:dyDescent="0.25">
      <c r="B28" s="4" t="s">
        <v>43</v>
      </c>
      <c r="G28" s="18"/>
      <c r="H28" s="21"/>
      <c r="I28" s="18"/>
      <c r="J28" s="18"/>
      <c r="K28" s="18"/>
      <c r="L28" s="18"/>
      <c r="M28" s="18"/>
      <c r="N28" s="18"/>
      <c r="O28" s="18"/>
      <c r="P28" s="18"/>
      <c r="Q28" s="18"/>
    </row>
    <row r="29" spans="1:44" x14ac:dyDescent="0.25">
      <c r="B29" s="4" t="s">
        <v>41</v>
      </c>
      <c r="E29" s="826" t="s">
        <v>4549</v>
      </c>
      <c r="F29" s="826"/>
      <c r="G29" s="826"/>
      <c r="H29" s="826"/>
      <c r="I29" s="826"/>
      <c r="J29" s="27"/>
      <c r="K29" s="27"/>
      <c r="L29" s="27"/>
      <c r="M29" s="27"/>
      <c r="AK29" s="849">
        <v>44223</v>
      </c>
      <c r="AL29" s="849"/>
      <c r="AM29" s="849"/>
      <c r="AN29" s="849"/>
      <c r="AO29" s="849"/>
      <c r="AP29" s="849"/>
      <c r="AQ29" s="849"/>
      <c r="AR29" s="849"/>
    </row>
    <row r="30" spans="1:44" ht="22.5" customHeight="1" x14ac:dyDescent="0.25">
      <c r="B30" s="4"/>
      <c r="E30" s="805" t="s">
        <v>475</v>
      </c>
      <c r="F30" s="805"/>
      <c r="G30" s="805"/>
      <c r="H30" s="805"/>
      <c r="I30" s="805"/>
      <c r="J30" s="805"/>
      <c r="K30" s="805"/>
      <c r="L30" s="805"/>
      <c r="M30" s="805"/>
      <c r="N30" s="42"/>
      <c r="O30" s="42"/>
      <c r="P30" s="42"/>
      <c r="Q30" s="4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805" t="s">
        <v>46</v>
      </c>
      <c r="AN30" s="805"/>
      <c r="AO30" s="805"/>
      <c r="AP30" s="805"/>
      <c r="AQ30" s="805"/>
    </row>
  </sheetData>
  <mergeCells count="56">
    <mergeCell ref="E29:I29"/>
    <mergeCell ref="R5:R6"/>
    <mergeCell ref="AE5:AE6"/>
    <mergeCell ref="AH5:AH6"/>
    <mergeCell ref="AN5:AN6"/>
    <mergeCell ref="S27:AB27"/>
    <mergeCell ref="Z5:Z6"/>
    <mergeCell ref="AA5:AA6"/>
    <mergeCell ref="Q5:Q6"/>
    <mergeCell ref="E27:I27"/>
    <mergeCell ref="AM27:AQ27"/>
    <mergeCell ref="AQ5:AQ6"/>
    <mergeCell ref="AI5:AI6"/>
    <mergeCell ref="AJ5:AJ6"/>
    <mergeCell ref="AK5:AK6"/>
    <mergeCell ref="AO5:AO6"/>
    <mergeCell ref="AM30:AQ30"/>
    <mergeCell ref="E30:M30"/>
    <mergeCell ref="A21:AQ21"/>
    <mergeCell ref="T5:T6"/>
    <mergeCell ref="U5:U6"/>
    <mergeCell ref="V5:V6"/>
    <mergeCell ref="W5:W6"/>
    <mergeCell ref="Y5:Y6"/>
    <mergeCell ref="S5:S6"/>
    <mergeCell ref="X5:X6"/>
    <mergeCell ref="AD5:AD6"/>
    <mergeCell ref="AF5:AF6"/>
    <mergeCell ref="AM24:AQ24"/>
    <mergeCell ref="E25:I25"/>
    <mergeCell ref="AM26:AQ26"/>
    <mergeCell ref="AL5:AL6"/>
    <mergeCell ref="A3:AQ3"/>
    <mergeCell ref="A4:A6"/>
    <mergeCell ref="AK29:AR29"/>
    <mergeCell ref="M1:AQ1"/>
    <mergeCell ref="B4:B6"/>
    <mergeCell ref="D4:D6"/>
    <mergeCell ref="E4:L4"/>
    <mergeCell ref="M4:AQ4"/>
    <mergeCell ref="G5:H5"/>
    <mergeCell ref="I5:J5"/>
    <mergeCell ref="K5:L5"/>
    <mergeCell ref="M5:M6"/>
    <mergeCell ref="N5:N6"/>
    <mergeCell ref="O5:O6"/>
    <mergeCell ref="P5:P6"/>
    <mergeCell ref="A2:AQ2"/>
    <mergeCell ref="AM23:AQ23"/>
    <mergeCell ref="E24:I24"/>
    <mergeCell ref="AP5:AP6"/>
    <mergeCell ref="C4:C6"/>
    <mergeCell ref="AB5:AB6"/>
    <mergeCell ref="AC5:AC6"/>
    <mergeCell ref="AG5:AG6"/>
    <mergeCell ref="AM5:AM6"/>
  </mergeCells>
  <pageMargins left="0.23622047244094491" right="0.23622047244094491" top="0.74803149606299213" bottom="0.74803149606299213" header="0.31496062992125984" footer="0.31496062992125984"/>
  <pageSetup paperSize="9" scale="47" firstPageNumber="57" fitToHeight="0" orientation="landscape" useFirstPageNumber="1" r:id="rId1"/>
  <headerFooter scaleWithDoc="0">
    <oddHeader>&amp;C&amp;P</oddHeader>
  </headerFooter>
  <rowBreaks count="2" manualBreakCount="2">
    <brk id="12" max="43" man="1"/>
    <brk id="17" max="4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AU61"/>
  <sheetViews>
    <sheetView view="pageBreakPreview" topLeftCell="A46" zoomScale="60" zoomScaleNormal="70" workbookViewId="0">
      <selection activeCell="Z41" sqref="Z41"/>
    </sheetView>
  </sheetViews>
  <sheetFormatPr defaultRowHeight="15.75" x14ac:dyDescent="0.25"/>
  <cols>
    <col min="1" max="1" width="6.140625" style="140" customWidth="1"/>
    <col min="2" max="2" width="22.140625" style="140" customWidth="1"/>
    <col min="3" max="3" width="22.42578125" style="140" customWidth="1"/>
    <col min="4" max="4" width="21.7109375" style="140" customWidth="1"/>
    <col min="5" max="5" width="7.85546875" style="140" customWidth="1"/>
    <col min="6" max="6" width="15.140625" style="140" customWidth="1"/>
    <col min="7" max="7" width="6.140625" style="140" customWidth="1"/>
    <col min="8" max="8" width="4.42578125" style="140" customWidth="1"/>
    <col min="9" max="9" width="8.28515625" style="140" bestFit="1" customWidth="1"/>
    <col min="10" max="19" width="4.42578125" style="140" customWidth="1"/>
    <col min="20" max="20" width="7.85546875" style="140" customWidth="1"/>
    <col min="21" max="21" width="8" style="140" customWidth="1"/>
    <col min="22" max="25" width="4.42578125" style="140" customWidth="1"/>
    <col min="26" max="26" width="4.7109375" style="140" customWidth="1"/>
    <col min="27" max="38" width="4.42578125" style="140" customWidth="1"/>
    <col min="39" max="39" width="6" style="140" customWidth="1"/>
    <col min="40" max="47" width="9.140625" style="18"/>
    <col min="48" max="16384" width="9.140625" style="17"/>
  </cols>
  <sheetData>
    <row r="1" spans="1:47" ht="21" customHeight="1" x14ac:dyDescent="0.3"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865"/>
      <c r="AH1" s="865"/>
      <c r="AI1" s="865"/>
      <c r="AJ1" s="865"/>
      <c r="AK1" s="865"/>
      <c r="AL1" s="865"/>
      <c r="AM1" s="865"/>
    </row>
    <row r="2" spans="1:47" ht="51.75" customHeight="1" x14ac:dyDescent="0.25">
      <c r="A2" s="761" t="s">
        <v>1806</v>
      </c>
      <c r="B2" s="761"/>
      <c r="C2" s="761"/>
      <c r="D2" s="761"/>
      <c r="E2" s="761"/>
      <c r="F2" s="761"/>
      <c r="G2" s="761"/>
      <c r="H2" s="761"/>
      <c r="I2" s="761"/>
      <c r="J2" s="761"/>
      <c r="K2" s="761"/>
      <c r="L2" s="761"/>
      <c r="M2" s="761"/>
      <c r="N2" s="761"/>
      <c r="O2" s="761"/>
      <c r="P2" s="761"/>
      <c r="Q2" s="761"/>
      <c r="R2" s="761"/>
      <c r="S2" s="761"/>
      <c r="T2" s="761"/>
      <c r="U2" s="761"/>
      <c r="V2" s="761"/>
      <c r="W2" s="761"/>
      <c r="X2" s="761"/>
      <c r="Y2" s="761"/>
      <c r="Z2" s="761"/>
      <c r="AA2" s="761"/>
      <c r="AB2" s="761"/>
      <c r="AC2" s="761"/>
      <c r="AD2" s="761"/>
      <c r="AE2" s="761"/>
      <c r="AF2" s="761"/>
      <c r="AG2" s="761"/>
      <c r="AH2" s="761"/>
      <c r="AI2" s="761"/>
      <c r="AJ2" s="761"/>
      <c r="AK2" s="761"/>
      <c r="AL2" s="761"/>
      <c r="AM2" s="761"/>
    </row>
    <row r="3" spans="1:47" ht="18.75" x14ac:dyDescent="0.25">
      <c r="A3" s="800" t="s">
        <v>48</v>
      </c>
      <c r="B3" s="800" t="s">
        <v>21</v>
      </c>
      <c r="C3" s="800" t="s">
        <v>17</v>
      </c>
      <c r="D3" s="800" t="s">
        <v>7</v>
      </c>
      <c r="E3" s="866" t="s">
        <v>14</v>
      </c>
      <c r="F3" s="866" t="s">
        <v>15</v>
      </c>
      <c r="G3" s="863" t="s">
        <v>20</v>
      </c>
      <c r="H3" s="863"/>
      <c r="I3" s="867" t="s">
        <v>58</v>
      </c>
      <c r="J3" s="867"/>
      <c r="K3" s="867"/>
      <c r="L3" s="867"/>
      <c r="M3" s="867"/>
      <c r="N3" s="867"/>
      <c r="O3" s="867"/>
      <c r="P3" s="867"/>
      <c r="Q3" s="867"/>
      <c r="R3" s="867"/>
      <c r="S3" s="867"/>
      <c r="T3" s="867"/>
      <c r="U3" s="867"/>
      <c r="V3" s="867"/>
      <c r="W3" s="867"/>
      <c r="X3" s="867"/>
      <c r="Y3" s="867"/>
      <c r="Z3" s="867"/>
      <c r="AA3" s="867"/>
      <c r="AB3" s="867"/>
      <c r="AC3" s="867"/>
      <c r="AD3" s="867"/>
      <c r="AE3" s="867"/>
      <c r="AF3" s="867"/>
      <c r="AG3" s="867"/>
      <c r="AH3" s="867"/>
      <c r="AI3" s="867"/>
      <c r="AJ3" s="867"/>
      <c r="AK3" s="867"/>
      <c r="AL3" s="867"/>
      <c r="AM3" s="867"/>
    </row>
    <row r="4" spans="1:47" ht="265.5" customHeight="1" x14ac:dyDescent="0.25">
      <c r="A4" s="800"/>
      <c r="B4" s="800"/>
      <c r="C4" s="800"/>
      <c r="D4" s="800"/>
      <c r="E4" s="866"/>
      <c r="F4" s="866"/>
      <c r="G4" s="863"/>
      <c r="H4" s="863"/>
      <c r="I4" s="863" t="s">
        <v>64</v>
      </c>
      <c r="J4" s="863" t="s">
        <v>65</v>
      </c>
      <c r="K4" s="863" t="s">
        <v>66</v>
      </c>
      <c r="L4" s="863" t="s">
        <v>67</v>
      </c>
      <c r="M4" s="863" t="s">
        <v>117</v>
      </c>
      <c r="N4" s="863" t="s">
        <v>68</v>
      </c>
      <c r="O4" s="863" t="s">
        <v>69</v>
      </c>
      <c r="P4" s="863" t="s">
        <v>70</v>
      </c>
      <c r="Q4" s="868" t="s">
        <v>71</v>
      </c>
      <c r="R4" s="863" t="s">
        <v>72</v>
      </c>
      <c r="S4" s="863" t="s">
        <v>73</v>
      </c>
      <c r="T4" s="863" t="s">
        <v>74</v>
      </c>
      <c r="U4" s="863" t="s">
        <v>75</v>
      </c>
      <c r="V4" s="863" t="s">
        <v>76</v>
      </c>
      <c r="W4" s="863" t="s">
        <v>88</v>
      </c>
      <c r="X4" s="863" t="s">
        <v>89</v>
      </c>
      <c r="Y4" s="863" t="s">
        <v>77</v>
      </c>
      <c r="Z4" s="863" t="s">
        <v>78</v>
      </c>
      <c r="AA4" s="863" t="s">
        <v>79</v>
      </c>
      <c r="AB4" s="863" t="s">
        <v>90</v>
      </c>
      <c r="AC4" s="863" t="s">
        <v>118</v>
      </c>
      <c r="AD4" s="863" t="s">
        <v>80</v>
      </c>
      <c r="AE4" s="863" t="s">
        <v>81</v>
      </c>
      <c r="AF4" s="863" t="s">
        <v>91</v>
      </c>
      <c r="AG4" s="863" t="s">
        <v>92</v>
      </c>
      <c r="AH4" s="863" t="s">
        <v>82</v>
      </c>
      <c r="AI4" s="863" t="s">
        <v>83</v>
      </c>
      <c r="AJ4" s="863" t="s">
        <v>93</v>
      </c>
      <c r="AK4" s="863" t="s">
        <v>94</v>
      </c>
      <c r="AL4" s="863" t="s">
        <v>95</v>
      </c>
      <c r="AM4" s="863" t="s">
        <v>96</v>
      </c>
    </row>
    <row r="5" spans="1:47" ht="51.75" customHeight="1" x14ac:dyDescent="0.25">
      <c r="A5" s="800"/>
      <c r="B5" s="800"/>
      <c r="C5" s="800"/>
      <c r="D5" s="800"/>
      <c r="E5" s="866"/>
      <c r="F5" s="866"/>
      <c r="G5" s="142" t="s">
        <v>84</v>
      </c>
      <c r="H5" s="142" t="s">
        <v>85</v>
      </c>
      <c r="I5" s="863"/>
      <c r="J5" s="863"/>
      <c r="K5" s="863"/>
      <c r="L5" s="863"/>
      <c r="M5" s="863"/>
      <c r="N5" s="863"/>
      <c r="O5" s="863"/>
      <c r="P5" s="863"/>
      <c r="Q5" s="868"/>
      <c r="R5" s="863"/>
      <c r="S5" s="863"/>
      <c r="T5" s="863"/>
      <c r="U5" s="863"/>
      <c r="V5" s="863"/>
      <c r="W5" s="863"/>
      <c r="X5" s="863"/>
      <c r="Y5" s="863"/>
      <c r="Z5" s="863"/>
      <c r="AA5" s="863"/>
      <c r="AB5" s="863"/>
      <c r="AC5" s="863"/>
      <c r="AD5" s="863"/>
      <c r="AE5" s="863"/>
      <c r="AF5" s="863"/>
      <c r="AG5" s="863"/>
      <c r="AH5" s="863"/>
      <c r="AI5" s="863"/>
      <c r="AJ5" s="863"/>
      <c r="AK5" s="863"/>
      <c r="AL5" s="863"/>
      <c r="AM5" s="863"/>
    </row>
    <row r="6" spans="1:47" ht="18.75" x14ac:dyDescent="0.25">
      <c r="A6" s="143">
        <v>1</v>
      </c>
      <c r="B6" s="143">
        <v>2</v>
      </c>
      <c r="C6" s="143">
        <v>3</v>
      </c>
      <c r="D6" s="143">
        <v>4</v>
      </c>
      <c r="E6" s="143">
        <v>5</v>
      </c>
      <c r="F6" s="143">
        <v>6</v>
      </c>
      <c r="G6" s="143">
        <v>7</v>
      </c>
      <c r="H6" s="143">
        <v>8</v>
      </c>
      <c r="I6" s="143">
        <v>9</v>
      </c>
      <c r="J6" s="143">
        <v>10</v>
      </c>
      <c r="K6" s="143">
        <v>11</v>
      </c>
      <c r="L6" s="143">
        <v>12</v>
      </c>
      <c r="M6" s="143">
        <v>13</v>
      </c>
      <c r="N6" s="143">
        <v>14</v>
      </c>
      <c r="O6" s="143">
        <v>15</v>
      </c>
      <c r="P6" s="143">
        <v>16</v>
      </c>
      <c r="Q6" s="143">
        <v>17</v>
      </c>
      <c r="R6" s="143">
        <v>18</v>
      </c>
      <c r="S6" s="143">
        <v>19</v>
      </c>
      <c r="T6" s="143">
        <v>20</v>
      </c>
      <c r="U6" s="143">
        <v>21</v>
      </c>
      <c r="V6" s="143">
        <v>22</v>
      </c>
      <c r="W6" s="143">
        <v>23</v>
      </c>
      <c r="X6" s="143">
        <v>24</v>
      </c>
      <c r="Y6" s="143">
        <v>25</v>
      </c>
      <c r="Z6" s="143">
        <v>26</v>
      </c>
      <c r="AA6" s="143">
        <v>27</v>
      </c>
      <c r="AB6" s="143">
        <v>28</v>
      </c>
      <c r="AC6" s="143">
        <v>29</v>
      </c>
      <c r="AD6" s="143">
        <v>30</v>
      </c>
      <c r="AE6" s="143">
        <v>31</v>
      </c>
      <c r="AF6" s="143">
        <v>32</v>
      </c>
      <c r="AG6" s="143">
        <v>33</v>
      </c>
      <c r="AH6" s="143">
        <v>34</v>
      </c>
      <c r="AI6" s="143">
        <v>35</v>
      </c>
      <c r="AJ6" s="143">
        <v>36</v>
      </c>
      <c r="AK6" s="143">
        <v>37</v>
      </c>
      <c r="AL6" s="143">
        <v>38</v>
      </c>
      <c r="AM6" s="143">
        <v>39</v>
      </c>
    </row>
    <row r="7" spans="1:47" s="60" customFormat="1" ht="112.5" x14ac:dyDescent="0.25">
      <c r="A7" s="264">
        <v>1</v>
      </c>
      <c r="B7" s="62" t="s">
        <v>163</v>
      </c>
      <c r="C7" s="59" t="s">
        <v>263</v>
      </c>
      <c r="D7" s="62" t="s">
        <v>4838</v>
      </c>
      <c r="E7" s="61" t="s">
        <v>356</v>
      </c>
      <c r="F7" s="281">
        <v>1</v>
      </c>
      <c r="G7" s="281">
        <v>7</v>
      </c>
      <c r="H7" s="281">
        <v>1</v>
      </c>
      <c r="I7" s="282"/>
      <c r="J7" s="282"/>
      <c r="K7" s="282"/>
      <c r="L7" s="282"/>
      <c r="M7" s="282"/>
      <c r="N7" s="282"/>
      <c r="O7" s="281">
        <v>1</v>
      </c>
      <c r="P7" s="281"/>
      <c r="Q7" s="281"/>
      <c r="R7" s="282"/>
      <c r="S7" s="282"/>
      <c r="T7" s="282"/>
      <c r="U7" s="282"/>
      <c r="V7" s="282"/>
      <c r="W7" s="281">
        <v>1</v>
      </c>
      <c r="X7" s="281"/>
      <c r="Y7" s="281"/>
      <c r="Z7" s="282"/>
      <c r="AA7" s="282"/>
      <c r="AB7" s="281">
        <v>1</v>
      </c>
      <c r="AC7" s="281"/>
      <c r="AD7" s="281"/>
      <c r="AE7" s="281"/>
      <c r="AF7" s="281"/>
      <c r="AG7" s="281"/>
      <c r="AH7" s="281">
        <v>1</v>
      </c>
      <c r="AI7" s="281"/>
      <c r="AJ7" s="282"/>
      <c r="AK7" s="282"/>
      <c r="AL7" s="282"/>
      <c r="AM7" s="283">
        <v>0</v>
      </c>
      <c r="AN7" s="18"/>
      <c r="AO7" s="18"/>
      <c r="AP7" s="18"/>
      <c r="AQ7" s="18"/>
      <c r="AR7" s="18"/>
      <c r="AS7" s="18"/>
      <c r="AT7" s="18"/>
      <c r="AU7" s="18"/>
    </row>
    <row r="8" spans="1:47" s="60" customFormat="1" ht="93.75" x14ac:dyDescent="0.25">
      <c r="A8" s="264">
        <v>2</v>
      </c>
      <c r="B8" s="62" t="s">
        <v>142</v>
      </c>
      <c r="C8" s="59" t="s">
        <v>267</v>
      </c>
      <c r="D8" s="62" t="s">
        <v>4839</v>
      </c>
      <c r="E8" s="61" t="s">
        <v>356</v>
      </c>
      <c r="F8" s="281">
        <v>1</v>
      </c>
      <c r="G8" s="281">
        <v>7</v>
      </c>
      <c r="H8" s="281">
        <v>1</v>
      </c>
      <c r="I8" s="282"/>
      <c r="J8" s="282"/>
      <c r="K8" s="282"/>
      <c r="L8" s="282"/>
      <c r="M8" s="282"/>
      <c r="N8" s="282"/>
      <c r="O8" s="281">
        <v>1</v>
      </c>
      <c r="P8" s="281"/>
      <c r="Q8" s="281"/>
      <c r="R8" s="282"/>
      <c r="S8" s="282"/>
      <c r="T8" s="282"/>
      <c r="U8" s="282"/>
      <c r="V8" s="282"/>
      <c r="W8" s="281">
        <v>1</v>
      </c>
      <c r="X8" s="281"/>
      <c r="Y8" s="281"/>
      <c r="Z8" s="282"/>
      <c r="AA8" s="282"/>
      <c r="AB8" s="281">
        <v>1</v>
      </c>
      <c r="AC8" s="281"/>
      <c r="AD8" s="281"/>
      <c r="AE8" s="281"/>
      <c r="AF8" s="281">
        <v>1</v>
      </c>
      <c r="AG8" s="281">
        <v>1</v>
      </c>
      <c r="AH8" s="281">
        <v>1</v>
      </c>
      <c r="AI8" s="281"/>
      <c r="AJ8" s="282"/>
      <c r="AK8" s="282"/>
      <c r="AL8" s="282"/>
      <c r="AM8" s="283">
        <v>0</v>
      </c>
      <c r="AN8" s="18"/>
      <c r="AO8" s="18"/>
      <c r="AP8" s="18"/>
      <c r="AQ8" s="18"/>
      <c r="AR8" s="18"/>
      <c r="AS8" s="18"/>
      <c r="AT8" s="18"/>
      <c r="AU8" s="18"/>
    </row>
    <row r="9" spans="1:47" s="60" customFormat="1" ht="93.75" x14ac:dyDescent="0.25">
      <c r="A9" s="264">
        <v>3</v>
      </c>
      <c r="B9" s="62" t="s">
        <v>357</v>
      </c>
      <c r="C9" s="59" t="s">
        <v>271</v>
      </c>
      <c r="D9" s="62" t="s">
        <v>4840</v>
      </c>
      <c r="E9" s="61" t="s">
        <v>356</v>
      </c>
      <c r="F9" s="281">
        <v>1</v>
      </c>
      <c r="G9" s="281">
        <v>7</v>
      </c>
      <c r="H9" s="281">
        <v>1</v>
      </c>
      <c r="I9" s="282"/>
      <c r="J9" s="282"/>
      <c r="K9" s="282"/>
      <c r="L9" s="282"/>
      <c r="M9" s="282"/>
      <c r="N9" s="282"/>
      <c r="O9" s="281">
        <v>1</v>
      </c>
      <c r="P9" s="281"/>
      <c r="Q9" s="281"/>
      <c r="R9" s="282"/>
      <c r="S9" s="282"/>
      <c r="T9" s="282"/>
      <c r="U9" s="282"/>
      <c r="V9" s="282"/>
      <c r="W9" s="281">
        <v>1</v>
      </c>
      <c r="X9" s="281"/>
      <c r="Y9" s="281"/>
      <c r="Z9" s="282"/>
      <c r="AA9" s="282"/>
      <c r="AB9" s="281">
        <v>1</v>
      </c>
      <c r="AC9" s="281"/>
      <c r="AD9" s="281"/>
      <c r="AE9" s="281"/>
      <c r="AF9" s="281"/>
      <c r="AG9" s="281"/>
      <c r="AH9" s="281">
        <v>1</v>
      </c>
      <c r="AI9" s="281"/>
      <c r="AJ9" s="282"/>
      <c r="AK9" s="282"/>
      <c r="AL9" s="282"/>
      <c r="AM9" s="283">
        <v>0</v>
      </c>
      <c r="AN9" s="18"/>
      <c r="AO9" s="18"/>
      <c r="AP9" s="18"/>
      <c r="AQ9" s="18"/>
      <c r="AR9" s="18"/>
      <c r="AS9" s="18"/>
      <c r="AT9" s="18"/>
      <c r="AU9" s="18"/>
    </row>
    <row r="10" spans="1:47" s="60" customFormat="1" ht="93.75" x14ac:dyDescent="0.25">
      <c r="A10" s="264">
        <v>4</v>
      </c>
      <c r="B10" s="62" t="s">
        <v>358</v>
      </c>
      <c r="C10" s="59" t="s">
        <v>272</v>
      </c>
      <c r="D10" s="62" t="s">
        <v>4841</v>
      </c>
      <c r="E10" s="61" t="s">
        <v>356</v>
      </c>
      <c r="F10" s="281">
        <v>1</v>
      </c>
      <c r="G10" s="281">
        <v>7</v>
      </c>
      <c r="H10" s="281">
        <v>1</v>
      </c>
      <c r="I10" s="282"/>
      <c r="J10" s="282"/>
      <c r="K10" s="282"/>
      <c r="L10" s="282"/>
      <c r="M10" s="282"/>
      <c r="N10" s="282"/>
      <c r="O10" s="281">
        <v>1</v>
      </c>
      <c r="P10" s="281"/>
      <c r="Q10" s="281"/>
      <c r="R10" s="282"/>
      <c r="S10" s="282"/>
      <c r="T10" s="282"/>
      <c r="U10" s="282"/>
      <c r="V10" s="282"/>
      <c r="W10" s="281">
        <v>1</v>
      </c>
      <c r="X10" s="281"/>
      <c r="Y10" s="281"/>
      <c r="Z10" s="282"/>
      <c r="AA10" s="282"/>
      <c r="AB10" s="281">
        <v>1</v>
      </c>
      <c r="AC10" s="281"/>
      <c r="AD10" s="281"/>
      <c r="AE10" s="281"/>
      <c r="AF10" s="281"/>
      <c r="AG10" s="281"/>
      <c r="AH10" s="281">
        <v>1</v>
      </c>
      <c r="AI10" s="281"/>
      <c r="AJ10" s="282"/>
      <c r="AK10" s="282"/>
      <c r="AL10" s="282"/>
      <c r="AM10" s="283">
        <v>0</v>
      </c>
      <c r="AN10" s="18"/>
      <c r="AO10" s="18"/>
      <c r="AP10" s="18"/>
      <c r="AQ10" s="18"/>
      <c r="AR10" s="18"/>
      <c r="AS10" s="18"/>
      <c r="AT10" s="18"/>
      <c r="AU10" s="18"/>
    </row>
    <row r="11" spans="1:47" s="60" customFormat="1" ht="81.75" customHeight="1" x14ac:dyDescent="0.25">
      <c r="A11" s="264">
        <v>5</v>
      </c>
      <c r="B11" s="62" t="s">
        <v>359</v>
      </c>
      <c r="C11" s="59" t="s">
        <v>274</v>
      </c>
      <c r="D11" s="62" t="s">
        <v>4842</v>
      </c>
      <c r="E11" s="61" t="s">
        <v>356</v>
      </c>
      <c r="F11" s="281">
        <v>1</v>
      </c>
      <c r="G11" s="281">
        <v>7</v>
      </c>
      <c r="H11" s="281">
        <v>1</v>
      </c>
      <c r="I11" s="282"/>
      <c r="J11" s="282"/>
      <c r="K11" s="282"/>
      <c r="L11" s="282"/>
      <c r="M11" s="282"/>
      <c r="N11" s="282"/>
      <c r="O11" s="281"/>
      <c r="P11" s="281"/>
      <c r="Q11" s="281"/>
      <c r="R11" s="282"/>
      <c r="S11" s="282"/>
      <c r="T11" s="282"/>
      <c r="U11" s="282"/>
      <c r="V11" s="282"/>
      <c r="W11" s="281">
        <v>1</v>
      </c>
      <c r="X11" s="281"/>
      <c r="Y11" s="281"/>
      <c r="Z11" s="282"/>
      <c r="AA11" s="282"/>
      <c r="AB11" s="281">
        <v>1</v>
      </c>
      <c r="AC11" s="281"/>
      <c r="AD11" s="281"/>
      <c r="AE11" s="281"/>
      <c r="AF11" s="281"/>
      <c r="AG11" s="281"/>
      <c r="AH11" s="281">
        <v>1</v>
      </c>
      <c r="AI11" s="281"/>
      <c r="AJ11" s="282"/>
      <c r="AK11" s="282"/>
      <c r="AL11" s="282"/>
      <c r="AM11" s="283">
        <v>0</v>
      </c>
      <c r="AN11" s="18"/>
      <c r="AO11" s="18"/>
      <c r="AP11" s="18"/>
      <c r="AQ11" s="18"/>
      <c r="AR11" s="18"/>
      <c r="AS11" s="18"/>
      <c r="AT11" s="18"/>
      <c r="AU11" s="18"/>
    </row>
    <row r="12" spans="1:47" s="60" customFormat="1" ht="93.75" x14ac:dyDescent="0.25">
      <c r="A12" s="264">
        <v>6</v>
      </c>
      <c r="B12" s="62" t="s">
        <v>145</v>
      </c>
      <c r="C12" s="59" t="s">
        <v>360</v>
      </c>
      <c r="D12" s="62" t="s">
        <v>4843</v>
      </c>
      <c r="E12" s="61" t="s">
        <v>356</v>
      </c>
      <c r="F12" s="281">
        <v>1</v>
      </c>
      <c r="G12" s="281">
        <v>7</v>
      </c>
      <c r="H12" s="281">
        <v>1</v>
      </c>
      <c r="I12" s="282"/>
      <c r="J12" s="282"/>
      <c r="K12" s="282"/>
      <c r="L12" s="282"/>
      <c r="M12" s="282"/>
      <c r="N12" s="282"/>
      <c r="O12" s="281"/>
      <c r="P12" s="281"/>
      <c r="Q12" s="281"/>
      <c r="R12" s="282"/>
      <c r="S12" s="282"/>
      <c r="T12" s="282"/>
      <c r="U12" s="282"/>
      <c r="V12" s="282"/>
      <c r="W12" s="281">
        <v>1</v>
      </c>
      <c r="X12" s="281"/>
      <c r="Y12" s="281"/>
      <c r="Z12" s="282"/>
      <c r="AA12" s="282"/>
      <c r="AB12" s="281">
        <v>1</v>
      </c>
      <c r="AC12" s="281"/>
      <c r="AD12" s="281"/>
      <c r="AE12" s="281">
        <v>3</v>
      </c>
      <c r="AF12" s="281">
        <v>3</v>
      </c>
      <c r="AG12" s="281">
        <v>3</v>
      </c>
      <c r="AH12" s="281">
        <v>1</v>
      </c>
      <c r="AI12" s="281"/>
      <c r="AJ12" s="282"/>
      <c r="AK12" s="282"/>
      <c r="AL12" s="282"/>
      <c r="AM12" s="284">
        <v>0</v>
      </c>
      <c r="AN12" s="18"/>
      <c r="AO12" s="18"/>
      <c r="AP12" s="18"/>
      <c r="AQ12" s="18"/>
      <c r="AR12" s="18"/>
      <c r="AS12" s="18"/>
      <c r="AT12" s="18"/>
      <c r="AU12" s="18"/>
    </row>
    <row r="13" spans="1:47" s="60" customFormat="1" ht="93.75" x14ac:dyDescent="0.25">
      <c r="A13" s="264">
        <v>7</v>
      </c>
      <c r="B13" s="62" t="s">
        <v>147</v>
      </c>
      <c r="C13" s="59" t="s">
        <v>281</v>
      </c>
      <c r="D13" s="62" t="s">
        <v>4844</v>
      </c>
      <c r="E13" s="61" t="s">
        <v>356</v>
      </c>
      <c r="F13" s="281">
        <v>1</v>
      </c>
      <c r="G13" s="281">
        <v>7</v>
      </c>
      <c r="H13" s="281">
        <v>1</v>
      </c>
      <c r="I13" s="282"/>
      <c r="J13" s="282"/>
      <c r="K13" s="282"/>
      <c r="L13" s="282"/>
      <c r="M13" s="282"/>
      <c r="N13" s="281">
        <v>1</v>
      </c>
      <c r="O13" s="281">
        <v>1</v>
      </c>
      <c r="P13" s="281"/>
      <c r="Q13" s="281"/>
      <c r="R13" s="282"/>
      <c r="S13" s="282"/>
      <c r="T13" s="282"/>
      <c r="U13" s="282"/>
      <c r="V13" s="282"/>
      <c r="W13" s="281">
        <v>1</v>
      </c>
      <c r="X13" s="281"/>
      <c r="Y13" s="281"/>
      <c r="Z13" s="282"/>
      <c r="AA13" s="282"/>
      <c r="AB13" s="281">
        <v>1</v>
      </c>
      <c r="AC13" s="281"/>
      <c r="AD13" s="281"/>
      <c r="AE13" s="281"/>
      <c r="AF13" s="281"/>
      <c r="AG13" s="281"/>
      <c r="AH13" s="281">
        <v>2</v>
      </c>
      <c r="AI13" s="281"/>
      <c r="AJ13" s="282"/>
      <c r="AK13" s="282"/>
      <c r="AL13" s="282"/>
      <c r="AM13" s="284">
        <v>0</v>
      </c>
      <c r="AN13" s="18"/>
      <c r="AO13" s="18"/>
      <c r="AP13" s="18"/>
      <c r="AQ13" s="18"/>
      <c r="AR13" s="18"/>
      <c r="AS13" s="18"/>
      <c r="AT13" s="18"/>
      <c r="AU13" s="18"/>
    </row>
    <row r="14" spans="1:47" s="60" customFormat="1" ht="93.75" x14ac:dyDescent="0.25">
      <c r="A14" s="264">
        <v>8</v>
      </c>
      <c r="B14" s="62" t="s">
        <v>169</v>
      </c>
      <c r="C14" s="59" t="s">
        <v>283</v>
      </c>
      <c r="D14" s="62" t="s">
        <v>4845</v>
      </c>
      <c r="E14" s="61" t="s">
        <v>356</v>
      </c>
      <c r="F14" s="281">
        <v>1</v>
      </c>
      <c r="G14" s="281">
        <v>7</v>
      </c>
      <c r="H14" s="281">
        <v>1</v>
      </c>
      <c r="I14" s="282"/>
      <c r="J14" s="282"/>
      <c r="K14" s="282"/>
      <c r="L14" s="282"/>
      <c r="M14" s="282"/>
      <c r="N14" s="282"/>
      <c r="O14" s="281"/>
      <c r="P14" s="281"/>
      <c r="Q14" s="281"/>
      <c r="R14" s="282"/>
      <c r="S14" s="282"/>
      <c r="T14" s="282"/>
      <c r="U14" s="282"/>
      <c r="V14" s="282"/>
      <c r="W14" s="281">
        <v>1</v>
      </c>
      <c r="X14" s="281"/>
      <c r="Y14" s="281"/>
      <c r="Z14" s="282"/>
      <c r="AA14" s="282"/>
      <c r="AB14" s="281">
        <v>1</v>
      </c>
      <c r="AC14" s="281"/>
      <c r="AD14" s="281"/>
      <c r="AE14" s="281"/>
      <c r="AF14" s="281"/>
      <c r="AG14" s="281"/>
      <c r="AH14" s="281">
        <v>1</v>
      </c>
      <c r="AI14" s="281"/>
      <c r="AJ14" s="282"/>
      <c r="AK14" s="282"/>
      <c r="AL14" s="282"/>
      <c r="AM14" s="284">
        <v>0</v>
      </c>
      <c r="AN14" s="18"/>
      <c r="AO14" s="18"/>
      <c r="AP14" s="18"/>
      <c r="AQ14" s="18"/>
      <c r="AR14" s="18"/>
      <c r="AS14" s="18"/>
      <c r="AT14" s="18"/>
      <c r="AU14" s="18"/>
    </row>
    <row r="15" spans="1:47" s="60" customFormat="1" ht="93.75" x14ac:dyDescent="0.25">
      <c r="A15" s="264">
        <v>9</v>
      </c>
      <c r="B15" s="62" t="s">
        <v>170</v>
      </c>
      <c r="C15" s="59" t="s">
        <v>286</v>
      </c>
      <c r="D15" s="62" t="s">
        <v>4846</v>
      </c>
      <c r="E15" s="61" t="s">
        <v>356</v>
      </c>
      <c r="F15" s="281">
        <v>1</v>
      </c>
      <c r="G15" s="281">
        <v>7</v>
      </c>
      <c r="H15" s="281">
        <v>1</v>
      </c>
      <c r="I15" s="282"/>
      <c r="J15" s="282"/>
      <c r="K15" s="282"/>
      <c r="L15" s="282"/>
      <c r="M15" s="282"/>
      <c r="N15" s="282"/>
      <c r="O15" s="281"/>
      <c r="P15" s="281"/>
      <c r="Q15" s="281"/>
      <c r="R15" s="282"/>
      <c r="S15" s="282"/>
      <c r="T15" s="282"/>
      <c r="U15" s="282"/>
      <c r="V15" s="282"/>
      <c r="W15" s="281">
        <v>1</v>
      </c>
      <c r="X15" s="281"/>
      <c r="Y15" s="281"/>
      <c r="Z15" s="282"/>
      <c r="AA15" s="282"/>
      <c r="AB15" s="281">
        <v>1</v>
      </c>
      <c r="AC15" s="281"/>
      <c r="AD15" s="281"/>
      <c r="AE15" s="281"/>
      <c r="AF15" s="281"/>
      <c r="AG15" s="281"/>
      <c r="AH15" s="281">
        <v>1</v>
      </c>
      <c r="AI15" s="281"/>
      <c r="AJ15" s="282"/>
      <c r="AK15" s="282"/>
      <c r="AL15" s="282"/>
      <c r="AM15" s="284">
        <v>0</v>
      </c>
      <c r="AN15" s="18"/>
      <c r="AO15" s="18"/>
      <c r="AP15" s="18"/>
      <c r="AQ15" s="18"/>
      <c r="AR15" s="18"/>
      <c r="AS15" s="18"/>
      <c r="AT15" s="18"/>
      <c r="AU15" s="18"/>
    </row>
    <row r="16" spans="1:47" s="60" customFormat="1" ht="93.75" x14ac:dyDescent="0.25">
      <c r="A16" s="264">
        <v>10</v>
      </c>
      <c r="B16" s="180" t="s">
        <v>152</v>
      </c>
      <c r="C16" s="181" t="s">
        <v>362</v>
      </c>
      <c r="D16" s="180" t="s">
        <v>4847</v>
      </c>
      <c r="E16" s="182" t="s">
        <v>356</v>
      </c>
      <c r="F16" s="281">
        <v>1</v>
      </c>
      <c r="G16" s="281">
        <v>7</v>
      </c>
      <c r="H16" s="281">
        <v>1</v>
      </c>
      <c r="I16" s="282"/>
      <c r="J16" s="282"/>
      <c r="K16" s="282"/>
      <c r="L16" s="282"/>
      <c r="M16" s="282"/>
      <c r="N16" s="282"/>
      <c r="O16" s="281"/>
      <c r="P16" s="281"/>
      <c r="Q16" s="281"/>
      <c r="R16" s="282"/>
      <c r="S16" s="282"/>
      <c r="T16" s="282"/>
      <c r="U16" s="282"/>
      <c r="V16" s="282"/>
      <c r="W16" s="281">
        <v>1</v>
      </c>
      <c r="X16" s="281"/>
      <c r="Y16" s="281"/>
      <c r="Z16" s="282"/>
      <c r="AA16" s="282"/>
      <c r="AB16" s="281">
        <v>1</v>
      </c>
      <c r="AC16" s="281"/>
      <c r="AD16" s="281"/>
      <c r="AE16" s="281"/>
      <c r="AF16" s="281"/>
      <c r="AG16" s="281"/>
      <c r="AH16" s="281">
        <v>1</v>
      </c>
      <c r="AI16" s="281"/>
      <c r="AJ16" s="282"/>
      <c r="AK16" s="282"/>
      <c r="AL16" s="282"/>
      <c r="AM16" s="284">
        <v>0</v>
      </c>
      <c r="AN16" s="18"/>
      <c r="AO16" s="18"/>
      <c r="AP16" s="18"/>
      <c r="AQ16" s="18"/>
      <c r="AR16" s="18"/>
      <c r="AS16" s="18"/>
      <c r="AT16" s="18"/>
      <c r="AU16" s="18"/>
    </row>
    <row r="17" spans="1:47" s="60" customFormat="1" ht="93.75" x14ac:dyDescent="0.25">
      <c r="A17" s="264">
        <v>11</v>
      </c>
      <c r="B17" s="62" t="s">
        <v>361</v>
      </c>
      <c r="C17" s="59" t="s">
        <v>290</v>
      </c>
      <c r="D17" s="62" t="s">
        <v>4848</v>
      </c>
      <c r="E17" s="61" t="s">
        <v>356</v>
      </c>
      <c r="F17" s="281">
        <v>1</v>
      </c>
      <c r="G17" s="281">
        <v>7</v>
      </c>
      <c r="H17" s="281">
        <v>1</v>
      </c>
      <c r="I17" s="282"/>
      <c r="J17" s="282"/>
      <c r="K17" s="282"/>
      <c r="L17" s="282"/>
      <c r="M17" s="282"/>
      <c r="N17" s="281"/>
      <c r="O17" s="281"/>
      <c r="P17" s="281"/>
      <c r="Q17" s="281"/>
      <c r="R17" s="282"/>
      <c r="S17" s="282"/>
      <c r="T17" s="282"/>
      <c r="U17" s="282"/>
      <c r="V17" s="282"/>
      <c r="W17" s="281">
        <v>1</v>
      </c>
      <c r="X17" s="281"/>
      <c r="Y17" s="281"/>
      <c r="Z17" s="282"/>
      <c r="AA17" s="282"/>
      <c r="AB17" s="281">
        <v>1</v>
      </c>
      <c r="AC17" s="281"/>
      <c r="AD17" s="281"/>
      <c r="AE17" s="281"/>
      <c r="AF17" s="281"/>
      <c r="AG17" s="281"/>
      <c r="AH17" s="281">
        <v>1</v>
      </c>
      <c r="AI17" s="281"/>
      <c r="AJ17" s="282"/>
      <c r="AK17" s="282"/>
      <c r="AL17" s="282"/>
      <c r="AM17" s="284">
        <v>0</v>
      </c>
      <c r="AN17" s="18"/>
      <c r="AO17" s="18"/>
      <c r="AP17" s="18"/>
      <c r="AQ17" s="18"/>
      <c r="AR17" s="18"/>
      <c r="AS17" s="18"/>
      <c r="AT17" s="18"/>
      <c r="AU17" s="18"/>
    </row>
    <row r="18" spans="1:47" s="60" customFormat="1" ht="93.75" x14ac:dyDescent="0.25">
      <c r="A18" s="264">
        <v>12</v>
      </c>
      <c r="B18" s="62" t="s">
        <v>176</v>
      </c>
      <c r="C18" s="59" t="s">
        <v>297</v>
      </c>
      <c r="D18" s="62" t="s">
        <v>4849</v>
      </c>
      <c r="E18" s="61" t="s">
        <v>356</v>
      </c>
      <c r="F18" s="281">
        <v>1</v>
      </c>
      <c r="G18" s="281">
        <v>7</v>
      </c>
      <c r="H18" s="281">
        <v>1</v>
      </c>
      <c r="I18" s="282"/>
      <c r="J18" s="282"/>
      <c r="K18" s="282"/>
      <c r="L18" s="282"/>
      <c r="M18" s="282"/>
      <c r="N18" s="282"/>
      <c r="O18" s="281"/>
      <c r="P18" s="281"/>
      <c r="Q18" s="281"/>
      <c r="R18" s="282"/>
      <c r="S18" s="282"/>
      <c r="T18" s="282"/>
      <c r="U18" s="282"/>
      <c r="V18" s="282"/>
      <c r="W18" s="281">
        <v>1</v>
      </c>
      <c r="X18" s="281"/>
      <c r="Y18" s="281"/>
      <c r="Z18" s="282"/>
      <c r="AA18" s="282"/>
      <c r="AB18" s="281">
        <v>1</v>
      </c>
      <c r="AC18" s="281"/>
      <c r="AD18" s="281"/>
      <c r="AE18" s="281"/>
      <c r="AF18" s="281">
        <v>2</v>
      </c>
      <c r="AG18" s="281"/>
      <c r="AH18" s="281">
        <v>1</v>
      </c>
      <c r="AI18" s="281"/>
      <c r="AJ18" s="282"/>
      <c r="AK18" s="282"/>
      <c r="AL18" s="282"/>
      <c r="AM18" s="284">
        <v>0</v>
      </c>
      <c r="AN18" s="18"/>
      <c r="AO18" s="18"/>
      <c r="AP18" s="18"/>
      <c r="AQ18" s="18"/>
      <c r="AR18" s="18"/>
      <c r="AS18" s="18"/>
      <c r="AT18" s="18"/>
      <c r="AU18" s="18"/>
    </row>
    <row r="19" spans="1:47" s="60" customFormat="1" ht="93.75" x14ac:dyDescent="0.25">
      <c r="A19" s="264">
        <v>13</v>
      </c>
      <c r="B19" s="62" t="s">
        <v>171</v>
      </c>
      <c r="C19" s="59" t="s">
        <v>302</v>
      </c>
      <c r="D19" s="62" t="s">
        <v>4850</v>
      </c>
      <c r="E19" s="61" t="s">
        <v>356</v>
      </c>
      <c r="F19" s="281">
        <v>1</v>
      </c>
      <c r="G19" s="281">
        <v>7</v>
      </c>
      <c r="H19" s="281">
        <v>1</v>
      </c>
      <c r="I19" s="282"/>
      <c r="J19" s="282"/>
      <c r="K19" s="282"/>
      <c r="L19" s="282"/>
      <c r="M19" s="282"/>
      <c r="N19" s="282"/>
      <c r="O19" s="281">
        <v>1</v>
      </c>
      <c r="P19" s="281"/>
      <c r="Q19" s="281"/>
      <c r="R19" s="282"/>
      <c r="S19" s="282"/>
      <c r="T19" s="282"/>
      <c r="U19" s="282"/>
      <c r="V19" s="282"/>
      <c r="W19" s="281">
        <v>1</v>
      </c>
      <c r="X19" s="281"/>
      <c r="Y19" s="281"/>
      <c r="Z19" s="282"/>
      <c r="AA19" s="282"/>
      <c r="AB19" s="281">
        <v>1</v>
      </c>
      <c r="AC19" s="281"/>
      <c r="AD19" s="281"/>
      <c r="AE19" s="281"/>
      <c r="AF19" s="281">
        <v>2</v>
      </c>
      <c r="AG19" s="281"/>
      <c r="AH19" s="281">
        <v>1</v>
      </c>
      <c r="AI19" s="281"/>
      <c r="AJ19" s="282"/>
      <c r="AK19" s="282"/>
      <c r="AL19" s="282"/>
      <c r="AM19" s="284">
        <v>0</v>
      </c>
      <c r="AN19" s="18"/>
      <c r="AO19" s="18"/>
      <c r="AP19" s="18"/>
      <c r="AQ19" s="18"/>
      <c r="AR19" s="18"/>
      <c r="AS19" s="18"/>
      <c r="AT19" s="18"/>
      <c r="AU19" s="18"/>
    </row>
    <row r="20" spans="1:47" s="60" customFormat="1" ht="93.75" x14ac:dyDescent="0.25">
      <c r="A20" s="264">
        <v>14</v>
      </c>
      <c r="B20" s="62" t="s">
        <v>153</v>
      </c>
      <c r="C20" s="59" t="s">
        <v>363</v>
      </c>
      <c r="D20" s="62" t="s">
        <v>4851</v>
      </c>
      <c r="E20" s="61" t="s">
        <v>356</v>
      </c>
      <c r="F20" s="281">
        <v>1</v>
      </c>
      <c r="G20" s="281">
        <v>7</v>
      </c>
      <c r="H20" s="281">
        <v>1</v>
      </c>
      <c r="I20" s="282"/>
      <c r="J20" s="282"/>
      <c r="K20" s="282"/>
      <c r="L20" s="282"/>
      <c r="M20" s="282"/>
      <c r="N20" s="282"/>
      <c r="O20" s="281"/>
      <c r="P20" s="281"/>
      <c r="Q20" s="281"/>
      <c r="R20" s="282"/>
      <c r="S20" s="282"/>
      <c r="T20" s="282"/>
      <c r="U20" s="282"/>
      <c r="V20" s="282"/>
      <c r="W20" s="281">
        <v>1</v>
      </c>
      <c r="X20" s="281"/>
      <c r="Y20" s="281"/>
      <c r="Z20" s="282"/>
      <c r="AA20" s="282"/>
      <c r="AB20" s="281">
        <v>1</v>
      </c>
      <c r="AC20" s="281"/>
      <c r="AD20" s="281"/>
      <c r="AE20" s="281"/>
      <c r="AF20" s="281"/>
      <c r="AG20" s="281"/>
      <c r="AH20" s="281">
        <v>1</v>
      </c>
      <c r="AI20" s="281"/>
      <c r="AJ20" s="282"/>
      <c r="AK20" s="282"/>
      <c r="AL20" s="282"/>
      <c r="AM20" s="284">
        <v>0</v>
      </c>
      <c r="AN20" s="18"/>
      <c r="AO20" s="18"/>
      <c r="AP20" s="18"/>
      <c r="AQ20" s="18"/>
      <c r="AR20" s="18"/>
      <c r="AS20" s="18"/>
      <c r="AT20" s="18"/>
      <c r="AU20" s="18"/>
    </row>
    <row r="21" spans="1:47" s="60" customFormat="1" ht="93.75" x14ac:dyDescent="0.25">
      <c r="A21" s="264">
        <v>15</v>
      </c>
      <c r="B21" s="62" t="s">
        <v>364</v>
      </c>
      <c r="C21" s="59" t="s">
        <v>365</v>
      </c>
      <c r="D21" s="62" t="s">
        <v>4852</v>
      </c>
      <c r="E21" s="61" t="s">
        <v>356</v>
      </c>
      <c r="F21" s="281">
        <v>1</v>
      </c>
      <c r="G21" s="281">
        <v>7</v>
      </c>
      <c r="H21" s="281">
        <v>1</v>
      </c>
      <c r="I21" s="282"/>
      <c r="J21" s="282"/>
      <c r="K21" s="282"/>
      <c r="L21" s="282"/>
      <c r="M21" s="282"/>
      <c r="N21" s="282"/>
      <c r="O21" s="281"/>
      <c r="P21" s="281"/>
      <c r="Q21" s="281"/>
      <c r="R21" s="282"/>
      <c r="S21" s="282"/>
      <c r="T21" s="282"/>
      <c r="U21" s="282"/>
      <c r="V21" s="282"/>
      <c r="W21" s="281">
        <v>1</v>
      </c>
      <c r="X21" s="281"/>
      <c r="Y21" s="281"/>
      <c r="Z21" s="282"/>
      <c r="AA21" s="282"/>
      <c r="AB21" s="281">
        <v>1</v>
      </c>
      <c r="AC21" s="281"/>
      <c r="AD21" s="281"/>
      <c r="AE21" s="281"/>
      <c r="AF21" s="281"/>
      <c r="AG21" s="281"/>
      <c r="AH21" s="281">
        <v>2</v>
      </c>
      <c r="AI21" s="281"/>
      <c r="AJ21" s="282"/>
      <c r="AK21" s="282"/>
      <c r="AL21" s="282"/>
      <c r="AM21" s="284">
        <v>0</v>
      </c>
      <c r="AN21" s="18"/>
      <c r="AO21" s="18"/>
      <c r="AP21" s="18"/>
      <c r="AQ21" s="18"/>
      <c r="AR21" s="18"/>
      <c r="AS21" s="18"/>
      <c r="AT21" s="18"/>
      <c r="AU21" s="18"/>
    </row>
    <row r="22" spans="1:47" s="60" customFormat="1" ht="93.75" x14ac:dyDescent="0.25">
      <c r="A22" s="264">
        <v>16</v>
      </c>
      <c r="B22" s="62" t="s">
        <v>172</v>
      </c>
      <c r="C22" s="59" t="s">
        <v>307</v>
      </c>
      <c r="D22" s="62" t="s">
        <v>4853</v>
      </c>
      <c r="E22" s="61" t="s">
        <v>356</v>
      </c>
      <c r="F22" s="281">
        <v>1</v>
      </c>
      <c r="G22" s="281">
        <v>7</v>
      </c>
      <c r="H22" s="281">
        <v>1</v>
      </c>
      <c r="I22" s="282"/>
      <c r="J22" s="282"/>
      <c r="K22" s="282"/>
      <c r="L22" s="282"/>
      <c r="M22" s="282"/>
      <c r="N22" s="282"/>
      <c r="O22" s="281">
        <v>1</v>
      </c>
      <c r="P22" s="281"/>
      <c r="Q22" s="281"/>
      <c r="R22" s="282"/>
      <c r="S22" s="282"/>
      <c r="T22" s="282"/>
      <c r="U22" s="282"/>
      <c r="V22" s="282"/>
      <c r="W22" s="281">
        <v>1</v>
      </c>
      <c r="X22" s="281"/>
      <c r="Y22" s="281"/>
      <c r="Z22" s="282"/>
      <c r="AA22" s="282"/>
      <c r="AB22" s="281">
        <v>1</v>
      </c>
      <c r="AC22" s="281"/>
      <c r="AD22" s="281"/>
      <c r="AE22" s="281"/>
      <c r="AF22" s="281"/>
      <c r="AG22" s="281"/>
      <c r="AH22" s="281">
        <v>1</v>
      </c>
      <c r="AI22" s="281"/>
      <c r="AJ22" s="282"/>
      <c r="AK22" s="282"/>
      <c r="AL22" s="282"/>
      <c r="AM22" s="284">
        <v>0</v>
      </c>
      <c r="AN22" s="18"/>
      <c r="AO22" s="18"/>
      <c r="AP22" s="18"/>
      <c r="AQ22" s="18"/>
      <c r="AR22" s="18"/>
      <c r="AS22" s="18"/>
      <c r="AT22" s="18"/>
      <c r="AU22" s="18"/>
    </row>
    <row r="23" spans="1:47" s="60" customFormat="1" ht="93.75" x14ac:dyDescent="0.25">
      <c r="A23" s="264">
        <v>17</v>
      </c>
      <c r="B23" s="180" t="s">
        <v>173</v>
      </c>
      <c r="C23" s="181" t="s">
        <v>309</v>
      </c>
      <c r="D23" s="180" t="s">
        <v>4854</v>
      </c>
      <c r="E23" s="182" t="s">
        <v>356</v>
      </c>
      <c r="F23" s="281">
        <v>1</v>
      </c>
      <c r="G23" s="281">
        <v>7</v>
      </c>
      <c r="H23" s="281">
        <v>1</v>
      </c>
      <c r="I23" s="282"/>
      <c r="J23" s="282"/>
      <c r="K23" s="282"/>
      <c r="L23" s="282"/>
      <c r="M23" s="282"/>
      <c r="N23" s="282"/>
      <c r="O23" s="281"/>
      <c r="P23" s="281"/>
      <c r="Q23" s="281"/>
      <c r="R23" s="282"/>
      <c r="S23" s="282"/>
      <c r="T23" s="282"/>
      <c r="U23" s="282"/>
      <c r="V23" s="282"/>
      <c r="W23" s="281">
        <v>1</v>
      </c>
      <c r="X23" s="281"/>
      <c r="Y23" s="281"/>
      <c r="Z23" s="282"/>
      <c r="AA23" s="282"/>
      <c r="AB23" s="281">
        <v>1</v>
      </c>
      <c r="AC23" s="281"/>
      <c r="AD23" s="281"/>
      <c r="AE23" s="281"/>
      <c r="AF23" s="281">
        <v>2</v>
      </c>
      <c r="AG23" s="281"/>
      <c r="AH23" s="281">
        <v>2</v>
      </c>
      <c r="AI23" s="281"/>
      <c r="AJ23" s="282"/>
      <c r="AK23" s="282"/>
      <c r="AL23" s="282"/>
      <c r="AM23" s="284">
        <v>0</v>
      </c>
      <c r="AN23" s="18"/>
      <c r="AO23" s="18"/>
      <c r="AP23" s="18"/>
      <c r="AQ23" s="18"/>
      <c r="AR23" s="18"/>
      <c r="AS23" s="18"/>
      <c r="AT23" s="18"/>
      <c r="AU23" s="18"/>
    </row>
    <row r="24" spans="1:47" s="60" customFormat="1" ht="93.75" x14ac:dyDescent="0.25">
      <c r="A24" s="264">
        <v>18</v>
      </c>
      <c r="B24" s="62" t="s">
        <v>155</v>
      </c>
      <c r="C24" s="59" t="s">
        <v>312</v>
      </c>
      <c r="D24" s="62" t="s">
        <v>4855</v>
      </c>
      <c r="E24" s="61" t="s">
        <v>356</v>
      </c>
      <c r="F24" s="281">
        <v>1</v>
      </c>
      <c r="G24" s="281">
        <v>7</v>
      </c>
      <c r="H24" s="281">
        <v>1</v>
      </c>
      <c r="I24" s="282"/>
      <c r="J24" s="282"/>
      <c r="K24" s="282"/>
      <c r="L24" s="282"/>
      <c r="M24" s="282"/>
      <c r="N24" s="282"/>
      <c r="O24" s="281"/>
      <c r="P24" s="281"/>
      <c r="Q24" s="281"/>
      <c r="R24" s="282"/>
      <c r="S24" s="282"/>
      <c r="T24" s="282"/>
      <c r="U24" s="282"/>
      <c r="V24" s="282"/>
      <c r="W24" s="281">
        <v>1</v>
      </c>
      <c r="X24" s="281"/>
      <c r="Y24" s="281"/>
      <c r="Z24" s="282"/>
      <c r="AA24" s="282"/>
      <c r="AB24" s="281">
        <v>1</v>
      </c>
      <c r="AC24" s="281"/>
      <c r="AD24" s="281"/>
      <c r="AE24" s="281"/>
      <c r="AF24" s="281"/>
      <c r="AG24" s="281"/>
      <c r="AH24" s="281">
        <v>1</v>
      </c>
      <c r="AI24" s="281"/>
      <c r="AJ24" s="282"/>
      <c r="AK24" s="282"/>
      <c r="AL24" s="282"/>
      <c r="AM24" s="284">
        <v>0</v>
      </c>
      <c r="AN24" s="18"/>
      <c r="AO24" s="18"/>
      <c r="AP24" s="18"/>
      <c r="AQ24" s="18"/>
      <c r="AR24" s="18"/>
      <c r="AS24" s="18"/>
      <c r="AT24" s="18"/>
      <c r="AU24" s="18"/>
    </row>
    <row r="25" spans="1:47" s="60" customFormat="1" ht="93.75" x14ac:dyDescent="0.25">
      <c r="A25" s="264">
        <v>19</v>
      </c>
      <c r="B25" s="62" t="s">
        <v>140</v>
      </c>
      <c r="C25" s="59" t="s">
        <v>313</v>
      </c>
      <c r="D25" s="62" t="s">
        <v>4856</v>
      </c>
      <c r="E25" s="61" t="s">
        <v>356</v>
      </c>
      <c r="F25" s="281">
        <v>1</v>
      </c>
      <c r="G25" s="281">
        <v>7</v>
      </c>
      <c r="H25" s="281">
        <v>1</v>
      </c>
      <c r="I25" s="282"/>
      <c r="J25" s="282"/>
      <c r="K25" s="282"/>
      <c r="L25" s="282"/>
      <c r="M25" s="282"/>
      <c r="N25" s="282"/>
      <c r="O25" s="281">
        <v>1</v>
      </c>
      <c r="P25" s="281"/>
      <c r="Q25" s="281"/>
      <c r="R25" s="282"/>
      <c r="S25" s="282"/>
      <c r="T25" s="282"/>
      <c r="U25" s="282"/>
      <c r="V25" s="282"/>
      <c r="W25" s="281">
        <v>1</v>
      </c>
      <c r="X25" s="281"/>
      <c r="Y25" s="281"/>
      <c r="Z25" s="282"/>
      <c r="AA25" s="282"/>
      <c r="AB25" s="281">
        <v>1</v>
      </c>
      <c r="AC25" s="281"/>
      <c r="AD25" s="281"/>
      <c r="AE25" s="281"/>
      <c r="AF25" s="281"/>
      <c r="AG25" s="281"/>
      <c r="AH25" s="281">
        <v>1</v>
      </c>
      <c r="AI25" s="281"/>
      <c r="AJ25" s="282"/>
      <c r="AK25" s="282"/>
      <c r="AL25" s="282"/>
      <c r="AM25" s="284">
        <v>0</v>
      </c>
      <c r="AN25" s="18"/>
      <c r="AO25" s="18"/>
      <c r="AP25" s="18"/>
      <c r="AQ25" s="18"/>
      <c r="AR25" s="18"/>
      <c r="AS25" s="18"/>
      <c r="AT25" s="18"/>
      <c r="AU25" s="18"/>
    </row>
    <row r="26" spans="1:47" s="60" customFormat="1" ht="93.75" x14ac:dyDescent="0.25">
      <c r="A26" s="264">
        <v>20</v>
      </c>
      <c r="B26" s="62" t="s">
        <v>366</v>
      </c>
      <c r="C26" s="59" t="s">
        <v>316</v>
      </c>
      <c r="D26" s="62" t="s">
        <v>4857</v>
      </c>
      <c r="E26" s="61" t="s">
        <v>356</v>
      </c>
      <c r="F26" s="281">
        <v>1</v>
      </c>
      <c r="G26" s="281">
        <v>7</v>
      </c>
      <c r="H26" s="281">
        <v>1</v>
      </c>
      <c r="I26" s="282"/>
      <c r="J26" s="282"/>
      <c r="K26" s="282"/>
      <c r="L26" s="282"/>
      <c r="M26" s="282"/>
      <c r="N26" s="282"/>
      <c r="O26" s="281"/>
      <c r="P26" s="281"/>
      <c r="Q26" s="281"/>
      <c r="R26" s="282"/>
      <c r="S26" s="282"/>
      <c r="T26" s="282"/>
      <c r="U26" s="282"/>
      <c r="V26" s="282"/>
      <c r="W26" s="281">
        <v>1</v>
      </c>
      <c r="X26" s="281"/>
      <c r="Y26" s="281"/>
      <c r="Z26" s="282"/>
      <c r="AA26" s="282"/>
      <c r="AB26" s="281">
        <v>1</v>
      </c>
      <c r="AC26" s="281"/>
      <c r="AD26" s="281"/>
      <c r="AE26" s="281"/>
      <c r="AF26" s="281"/>
      <c r="AG26" s="281"/>
      <c r="AH26" s="281">
        <v>1</v>
      </c>
      <c r="AI26" s="281"/>
      <c r="AJ26" s="282"/>
      <c r="AK26" s="282"/>
      <c r="AL26" s="282"/>
      <c r="AM26" s="284">
        <v>0</v>
      </c>
      <c r="AN26" s="18"/>
      <c r="AO26" s="18"/>
      <c r="AP26" s="18"/>
      <c r="AQ26" s="18"/>
      <c r="AR26" s="18"/>
      <c r="AS26" s="18"/>
      <c r="AT26" s="18"/>
      <c r="AU26" s="18"/>
    </row>
    <row r="27" spans="1:47" s="60" customFormat="1" ht="93.75" x14ac:dyDescent="0.25">
      <c r="A27" s="264">
        <v>21</v>
      </c>
      <c r="B27" s="62" t="s">
        <v>157</v>
      </c>
      <c r="C27" s="59" t="s">
        <v>318</v>
      </c>
      <c r="D27" s="62" t="s">
        <v>4858</v>
      </c>
      <c r="E27" s="61" t="s">
        <v>356</v>
      </c>
      <c r="F27" s="281">
        <v>1</v>
      </c>
      <c r="G27" s="281">
        <v>7</v>
      </c>
      <c r="H27" s="281">
        <v>1</v>
      </c>
      <c r="I27" s="282"/>
      <c r="J27" s="282"/>
      <c r="K27" s="282"/>
      <c r="L27" s="282"/>
      <c r="M27" s="282"/>
      <c r="N27" s="282"/>
      <c r="O27" s="281"/>
      <c r="P27" s="281"/>
      <c r="Q27" s="281"/>
      <c r="R27" s="282"/>
      <c r="S27" s="282"/>
      <c r="T27" s="282"/>
      <c r="U27" s="282"/>
      <c r="V27" s="282"/>
      <c r="W27" s="281">
        <v>1</v>
      </c>
      <c r="X27" s="281"/>
      <c r="Y27" s="281"/>
      <c r="Z27" s="282"/>
      <c r="AA27" s="282"/>
      <c r="AB27" s="281">
        <v>1</v>
      </c>
      <c r="AC27" s="281"/>
      <c r="AD27" s="281"/>
      <c r="AE27" s="281"/>
      <c r="AF27" s="281"/>
      <c r="AG27" s="281"/>
      <c r="AH27" s="281">
        <v>1</v>
      </c>
      <c r="AI27" s="281"/>
      <c r="AJ27" s="282"/>
      <c r="AK27" s="282"/>
      <c r="AL27" s="282"/>
      <c r="AM27" s="284">
        <v>0</v>
      </c>
      <c r="AN27" s="18"/>
      <c r="AO27" s="18"/>
      <c r="AP27" s="18"/>
      <c r="AQ27" s="18"/>
      <c r="AR27" s="18"/>
      <c r="AS27" s="18"/>
      <c r="AT27" s="18"/>
      <c r="AU27" s="18"/>
    </row>
    <row r="28" spans="1:47" s="60" customFormat="1" ht="93.75" x14ac:dyDescent="0.25">
      <c r="A28" s="264">
        <v>22</v>
      </c>
      <c r="B28" s="62" t="s">
        <v>175</v>
      </c>
      <c r="C28" s="59" t="s">
        <v>319</v>
      </c>
      <c r="D28" s="62" t="s">
        <v>4859</v>
      </c>
      <c r="E28" s="61" t="s">
        <v>356</v>
      </c>
      <c r="F28" s="281">
        <v>1</v>
      </c>
      <c r="G28" s="281">
        <v>7</v>
      </c>
      <c r="H28" s="281">
        <v>1</v>
      </c>
      <c r="I28" s="282"/>
      <c r="J28" s="282"/>
      <c r="K28" s="282"/>
      <c r="L28" s="282"/>
      <c r="M28" s="282"/>
      <c r="N28" s="282"/>
      <c r="O28" s="281"/>
      <c r="P28" s="281"/>
      <c r="Q28" s="281"/>
      <c r="R28" s="282"/>
      <c r="S28" s="282"/>
      <c r="T28" s="282"/>
      <c r="U28" s="282"/>
      <c r="V28" s="282"/>
      <c r="W28" s="281">
        <v>1</v>
      </c>
      <c r="X28" s="281"/>
      <c r="Y28" s="281"/>
      <c r="Z28" s="282"/>
      <c r="AA28" s="282"/>
      <c r="AB28" s="281">
        <v>1</v>
      </c>
      <c r="AC28" s="281"/>
      <c r="AD28" s="281"/>
      <c r="AE28" s="281"/>
      <c r="AF28" s="281"/>
      <c r="AG28" s="281"/>
      <c r="AH28" s="281">
        <v>1</v>
      </c>
      <c r="AI28" s="281"/>
      <c r="AJ28" s="282"/>
      <c r="AK28" s="282"/>
      <c r="AL28" s="282"/>
      <c r="AM28" s="284">
        <v>0</v>
      </c>
      <c r="AN28" s="18"/>
      <c r="AO28" s="18"/>
      <c r="AP28" s="18"/>
      <c r="AQ28" s="18"/>
      <c r="AR28" s="18"/>
      <c r="AS28" s="18"/>
      <c r="AT28" s="18"/>
      <c r="AU28" s="18"/>
    </row>
    <row r="29" spans="1:47" s="60" customFormat="1" ht="93.75" x14ac:dyDescent="0.25">
      <c r="A29" s="264">
        <v>23</v>
      </c>
      <c r="B29" s="62" t="s">
        <v>141</v>
      </c>
      <c r="C29" s="59" t="s">
        <v>320</v>
      </c>
      <c r="D29" s="62" t="s">
        <v>4860</v>
      </c>
      <c r="E29" s="61" t="s">
        <v>356</v>
      </c>
      <c r="F29" s="281">
        <v>1</v>
      </c>
      <c r="G29" s="281">
        <v>7</v>
      </c>
      <c r="H29" s="281">
        <v>1</v>
      </c>
      <c r="I29" s="282"/>
      <c r="J29" s="282"/>
      <c r="K29" s="282"/>
      <c r="L29" s="282"/>
      <c r="M29" s="282"/>
      <c r="N29" s="282"/>
      <c r="O29" s="281">
        <v>1</v>
      </c>
      <c r="P29" s="281"/>
      <c r="Q29" s="281"/>
      <c r="R29" s="282"/>
      <c r="S29" s="282"/>
      <c r="T29" s="282"/>
      <c r="U29" s="282"/>
      <c r="V29" s="282"/>
      <c r="W29" s="281">
        <v>2</v>
      </c>
      <c r="X29" s="281"/>
      <c r="Y29" s="281"/>
      <c r="Z29" s="282"/>
      <c r="AA29" s="282"/>
      <c r="AB29" s="281">
        <v>1</v>
      </c>
      <c r="AC29" s="281"/>
      <c r="AD29" s="281"/>
      <c r="AE29" s="281"/>
      <c r="AF29" s="281"/>
      <c r="AG29" s="281"/>
      <c r="AH29" s="281">
        <v>2</v>
      </c>
      <c r="AI29" s="281"/>
      <c r="AJ29" s="282"/>
      <c r="AK29" s="282"/>
      <c r="AL29" s="282"/>
      <c r="AM29" s="284">
        <v>0</v>
      </c>
      <c r="AN29" s="18"/>
      <c r="AO29" s="18"/>
      <c r="AP29" s="18"/>
      <c r="AQ29" s="18"/>
      <c r="AR29" s="18"/>
      <c r="AS29" s="18"/>
      <c r="AT29" s="18"/>
      <c r="AU29" s="18"/>
    </row>
    <row r="30" spans="1:47" s="60" customFormat="1" ht="93.75" x14ac:dyDescent="0.25">
      <c r="A30" s="264">
        <v>24</v>
      </c>
      <c r="B30" s="180" t="s">
        <v>174</v>
      </c>
      <c r="C30" s="181" t="s">
        <v>322</v>
      </c>
      <c r="D30" s="180" t="s">
        <v>4861</v>
      </c>
      <c r="E30" s="182" t="s">
        <v>356</v>
      </c>
      <c r="F30" s="281">
        <v>1</v>
      </c>
      <c r="G30" s="281">
        <v>7</v>
      </c>
      <c r="H30" s="281">
        <v>1</v>
      </c>
      <c r="I30" s="282"/>
      <c r="J30" s="282"/>
      <c r="K30" s="282"/>
      <c r="L30" s="282"/>
      <c r="M30" s="282"/>
      <c r="N30" s="282"/>
      <c r="O30" s="281">
        <v>1</v>
      </c>
      <c r="P30" s="281"/>
      <c r="Q30" s="281"/>
      <c r="R30" s="282"/>
      <c r="S30" s="282"/>
      <c r="T30" s="282"/>
      <c r="U30" s="282"/>
      <c r="V30" s="282"/>
      <c r="W30" s="281">
        <v>1</v>
      </c>
      <c r="X30" s="281"/>
      <c r="Y30" s="281"/>
      <c r="Z30" s="281"/>
      <c r="AA30" s="282"/>
      <c r="AB30" s="281">
        <v>1</v>
      </c>
      <c r="AC30" s="281"/>
      <c r="AD30" s="281"/>
      <c r="AE30" s="281"/>
      <c r="AF30" s="281">
        <v>3</v>
      </c>
      <c r="AG30" s="281"/>
      <c r="AH30" s="281">
        <v>2</v>
      </c>
      <c r="AI30" s="281"/>
      <c r="AJ30" s="282"/>
      <c r="AK30" s="282"/>
      <c r="AL30" s="282"/>
      <c r="AM30" s="284">
        <v>0</v>
      </c>
      <c r="AN30" s="18"/>
      <c r="AO30" s="18"/>
      <c r="AP30" s="18"/>
      <c r="AQ30" s="18"/>
      <c r="AR30" s="18"/>
      <c r="AS30" s="18"/>
      <c r="AT30" s="18"/>
      <c r="AU30" s="18"/>
    </row>
    <row r="31" spans="1:47" s="60" customFormat="1" ht="93.75" x14ac:dyDescent="0.25">
      <c r="A31" s="264">
        <v>25</v>
      </c>
      <c r="B31" s="62" t="s">
        <v>160</v>
      </c>
      <c r="C31" s="59" t="s">
        <v>327</v>
      </c>
      <c r="D31" s="191" t="s">
        <v>4862</v>
      </c>
      <c r="E31" s="61" t="s">
        <v>356</v>
      </c>
      <c r="F31" s="281">
        <v>1</v>
      </c>
      <c r="G31" s="281">
        <v>7</v>
      </c>
      <c r="H31" s="281">
        <v>1</v>
      </c>
      <c r="I31" s="282"/>
      <c r="J31" s="282"/>
      <c r="K31" s="282"/>
      <c r="L31" s="282"/>
      <c r="M31" s="282"/>
      <c r="N31" s="282"/>
      <c r="O31" s="281">
        <v>1</v>
      </c>
      <c r="P31" s="281"/>
      <c r="Q31" s="281"/>
      <c r="R31" s="282"/>
      <c r="S31" s="282"/>
      <c r="T31" s="282"/>
      <c r="U31" s="282"/>
      <c r="V31" s="282"/>
      <c r="W31" s="281">
        <v>1</v>
      </c>
      <c r="X31" s="281"/>
      <c r="Y31" s="281"/>
      <c r="Z31" s="282"/>
      <c r="AA31" s="282"/>
      <c r="AB31" s="281">
        <v>1</v>
      </c>
      <c r="AC31" s="281"/>
      <c r="AD31" s="281"/>
      <c r="AE31" s="281"/>
      <c r="AF31" s="281">
        <v>3</v>
      </c>
      <c r="AG31" s="281">
        <v>3</v>
      </c>
      <c r="AH31" s="281">
        <v>1</v>
      </c>
      <c r="AI31" s="281"/>
      <c r="AJ31" s="282"/>
      <c r="AK31" s="282"/>
      <c r="AL31" s="282"/>
      <c r="AM31" s="284">
        <v>0</v>
      </c>
      <c r="AN31" s="18"/>
      <c r="AO31" s="18"/>
      <c r="AP31" s="18"/>
      <c r="AQ31" s="18"/>
      <c r="AR31" s="18"/>
      <c r="AS31" s="18"/>
      <c r="AT31" s="18"/>
      <c r="AU31" s="18"/>
    </row>
    <row r="32" spans="1:47" s="60" customFormat="1" ht="93.75" x14ac:dyDescent="0.25">
      <c r="A32" s="264">
        <v>26</v>
      </c>
      <c r="B32" s="62" t="s">
        <v>175</v>
      </c>
      <c r="C32" s="59" t="s">
        <v>367</v>
      </c>
      <c r="D32" s="62" t="s">
        <v>4863</v>
      </c>
      <c r="E32" s="61" t="s">
        <v>356</v>
      </c>
      <c r="F32" s="281">
        <v>1</v>
      </c>
      <c r="G32" s="281">
        <v>7</v>
      </c>
      <c r="H32" s="281">
        <v>1</v>
      </c>
      <c r="I32" s="282"/>
      <c r="J32" s="282"/>
      <c r="K32" s="282"/>
      <c r="L32" s="282"/>
      <c r="M32" s="282"/>
      <c r="N32" s="282"/>
      <c r="O32" s="281"/>
      <c r="P32" s="281"/>
      <c r="Q32" s="281"/>
      <c r="R32" s="282"/>
      <c r="S32" s="282"/>
      <c r="T32" s="282"/>
      <c r="U32" s="282"/>
      <c r="V32" s="282"/>
      <c r="W32" s="281">
        <v>1</v>
      </c>
      <c r="X32" s="281"/>
      <c r="Y32" s="281"/>
      <c r="Z32" s="282"/>
      <c r="AA32" s="282"/>
      <c r="AB32" s="281">
        <v>1</v>
      </c>
      <c r="AC32" s="281"/>
      <c r="AD32" s="281"/>
      <c r="AE32" s="281"/>
      <c r="AF32" s="281">
        <v>1</v>
      </c>
      <c r="AG32" s="281"/>
      <c r="AH32" s="281">
        <v>1</v>
      </c>
      <c r="AI32" s="281"/>
      <c r="AJ32" s="282"/>
      <c r="AK32" s="282"/>
      <c r="AL32" s="282"/>
      <c r="AM32" s="284">
        <v>0</v>
      </c>
      <c r="AN32" s="18"/>
      <c r="AO32" s="18"/>
      <c r="AP32" s="18"/>
      <c r="AQ32" s="18"/>
      <c r="AR32" s="18"/>
      <c r="AS32" s="18"/>
      <c r="AT32" s="18"/>
      <c r="AU32" s="18"/>
    </row>
    <row r="33" spans="1:47" s="60" customFormat="1" ht="93.75" x14ac:dyDescent="0.25">
      <c r="A33" s="264">
        <v>27</v>
      </c>
      <c r="B33" s="62" t="s">
        <v>152</v>
      </c>
      <c r="C33" s="59" t="s">
        <v>332</v>
      </c>
      <c r="D33" s="62" t="s">
        <v>4864</v>
      </c>
      <c r="E33" s="61" t="s">
        <v>356</v>
      </c>
      <c r="F33" s="281">
        <v>1</v>
      </c>
      <c r="G33" s="281">
        <v>7</v>
      </c>
      <c r="H33" s="281">
        <v>1</v>
      </c>
      <c r="I33" s="282"/>
      <c r="J33" s="282"/>
      <c r="K33" s="282"/>
      <c r="L33" s="282"/>
      <c r="M33" s="282"/>
      <c r="N33" s="282"/>
      <c r="O33" s="281"/>
      <c r="P33" s="281"/>
      <c r="Q33" s="281"/>
      <c r="R33" s="282"/>
      <c r="S33" s="282"/>
      <c r="T33" s="282"/>
      <c r="U33" s="282"/>
      <c r="V33" s="282"/>
      <c r="W33" s="281">
        <v>1</v>
      </c>
      <c r="X33" s="281"/>
      <c r="Y33" s="281"/>
      <c r="Z33" s="282"/>
      <c r="AA33" s="282"/>
      <c r="AB33" s="281">
        <v>1</v>
      </c>
      <c r="AC33" s="281"/>
      <c r="AD33" s="281"/>
      <c r="AE33" s="281"/>
      <c r="AF33" s="281"/>
      <c r="AG33" s="281"/>
      <c r="AH33" s="281">
        <v>1</v>
      </c>
      <c r="AI33" s="281"/>
      <c r="AJ33" s="282"/>
      <c r="AK33" s="282"/>
      <c r="AL33" s="282"/>
      <c r="AM33" s="284">
        <v>0</v>
      </c>
      <c r="AN33" s="18"/>
      <c r="AO33" s="18"/>
      <c r="AP33" s="18"/>
      <c r="AQ33" s="18"/>
      <c r="AR33" s="18"/>
      <c r="AS33" s="18"/>
      <c r="AT33" s="18"/>
      <c r="AU33" s="18"/>
    </row>
    <row r="34" spans="1:47" s="60" customFormat="1" ht="112.5" x14ac:dyDescent="0.25">
      <c r="A34" s="264">
        <v>28</v>
      </c>
      <c r="B34" s="62" t="s">
        <v>4544</v>
      </c>
      <c r="C34" s="59" t="s">
        <v>368</v>
      </c>
      <c r="D34" s="62" t="s">
        <v>4865</v>
      </c>
      <c r="E34" s="61" t="s">
        <v>356</v>
      </c>
      <c r="F34" s="281">
        <v>1</v>
      </c>
      <c r="G34" s="281">
        <v>21</v>
      </c>
      <c r="H34" s="281">
        <v>1</v>
      </c>
      <c r="I34" s="282"/>
      <c r="J34" s="282"/>
      <c r="K34" s="282"/>
      <c r="L34" s="282"/>
      <c r="M34" s="282"/>
      <c r="N34" s="282"/>
      <c r="O34" s="281"/>
      <c r="P34" s="281"/>
      <c r="Q34" s="281"/>
      <c r="R34" s="282"/>
      <c r="S34" s="282"/>
      <c r="T34" s="282"/>
      <c r="U34" s="282"/>
      <c r="V34" s="282"/>
      <c r="W34" s="281">
        <v>6</v>
      </c>
      <c r="X34" s="281"/>
      <c r="Y34" s="281"/>
      <c r="Z34" s="282"/>
      <c r="AA34" s="282"/>
      <c r="AB34" s="281"/>
      <c r="AC34" s="281"/>
      <c r="AD34" s="281"/>
      <c r="AE34" s="281"/>
      <c r="AF34" s="281"/>
      <c r="AG34" s="281"/>
      <c r="AH34" s="281">
        <v>6</v>
      </c>
      <c r="AI34" s="281"/>
      <c r="AJ34" s="282"/>
      <c r="AK34" s="282"/>
      <c r="AL34" s="282"/>
      <c r="AM34" s="284">
        <v>0</v>
      </c>
      <c r="AN34" s="18"/>
      <c r="AO34" s="18"/>
      <c r="AP34" s="18"/>
      <c r="AQ34" s="18"/>
      <c r="AR34" s="18"/>
      <c r="AS34" s="18"/>
      <c r="AT34" s="18"/>
      <c r="AU34" s="18"/>
    </row>
    <row r="35" spans="1:47" s="60" customFormat="1" ht="93.75" x14ac:dyDescent="0.25">
      <c r="A35" s="264">
        <v>29</v>
      </c>
      <c r="B35" s="62" t="s">
        <v>369</v>
      </c>
      <c r="C35" s="59" t="s">
        <v>334</v>
      </c>
      <c r="D35" s="62" t="s">
        <v>4866</v>
      </c>
      <c r="E35" s="61" t="s">
        <v>356</v>
      </c>
      <c r="F35" s="281">
        <v>1</v>
      </c>
      <c r="G35" s="281">
        <v>7</v>
      </c>
      <c r="H35" s="281">
        <v>1</v>
      </c>
      <c r="I35" s="282"/>
      <c r="J35" s="282"/>
      <c r="K35" s="282"/>
      <c r="L35" s="282"/>
      <c r="M35" s="282"/>
      <c r="N35" s="282"/>
      <c r="O35" s="281"/>
      <c r="P35" s="281"/>
      <c r="Q35" s="281"/>
      <c r="R35" s="282"/>
      <c r="S35" s="282"/>
      <c r="T35" s="282"/>
      <c r="U35" s="282"/>
      <c r="V35" s="282"/>
      <c r="W35" s="281">
        <v>1</v>
      </c>
      <c r="X35" s="281"/>
      <c r="Y35" s="281"/>
      <c r="Z35" s="282"/>
      <c r="AA35" s="282"/>
      <c r="AB35" s="281">
        <v>1</v>
      </c>
      <c r="AC35" s="281"/>
      <c r="AD35" s="281"/>
      <c r="AE35" s="281"/>
      <c r="AF35" s="281"/>
      <c r="AG35" s="281"/>
      <c r="AH35" s="281">
        <v>1</v>
      </c>
      <c r="AI35" s="281"/>
      <c r="AJ35" s="282"/>
      <c r="AK35" s="282"/>
      <c r="AL35" s="282"/>
      <c r="AM35" s="284">
        <v>0</v>
      </c>
      <c r="AN35" s="18"/>
      <c r="AO35" s="18"/>
      <c r="AP35" s="18"/>
      <c r="AQ35" s="18"/>
      <c r="AR35" s="18"/>
      <c r="AS35" s="18"/>
      <c r="AT35" s="18"/>
      <c r="AU35" s="18"/>
    </row>
    <row r="36" spans="1:47" s="60" customFormat="1" ht="93.75" x14ac:dyDescent="0.25">
      <c r="A36" s="264">
        <v>30</v>
      </c>
      <c r="B36" s="180" t="s">
        <v>176</v>
      </c>
      <c r="C36" s="181" t="s">
        <v>336</v>
      </c>
      <c r="D36" s="180" t="s">
        <v>4867</v>
      </c>
      <c r="E36" s="182" t="s">
        <v>356</v>
      </c>
      <c r="F36" s="281">
        <v>1</v>
      </c>
      <c r="G36" s="281">
        <v>7</v>
      </c>
      <c r="H36" s="281">
        <v>1</v>
      </c>
      <c r="I36" s="282"/>
      <c r="J36" s="282"/>
      <c r="K36" s="282"/>
      <c r="L36" s="282"/>
      <c r="M36" s="282"/>
      <c r="N36" s="281"/>
      <c r="O36" s="281"/>
      <c r="P36" s="281"/>
      <c r="Q36" s="281"/>
      <c r="R36" s="282"/>
      <c r="S36" s="282"/>
      <c r="T36" s="282"/>
      <c r="U36" s="282"/>
      <c r="V36" s="282"/>
      <c r="W36" s="281">
        <v>1</v>
      </c>
      <c r="X36" s="281"/>
      <c r="Y36" s="281"/>
      <c r="Z36" s="281"/>
      <c r="AA36" s="282"/>
      <c r="AB36" s="281">
        <v>1</v>
      </c>
      <c r="AC36" s="281"/>
      <c r="AD36" s="281"/>
      <c r="AE36" s="281"/>
      <c r="AF36" s="281"/>
      <c r="AG36" s="281"/>
      <c r="AH36" s="281">
        <v>1</v>
      </c>
      <c r="AI36" s="281"/>
      <c r="AJ36" s="282"/>
      <c r="AK36" s="282"/>
      <c r="AL36" s="282"/>
      <c r="AM36" s="284">
        <v>0</v>
      </c>
      <c r="AN36" s="18"/>
      <c r="AO36" s="18"/>
      <c r="AP36" s="18"/>
      <c r="AQ36" s="18"/>
      <c r="AR36" s="18"/>
      <c r="AS36" s="18"/>
      <c r="AT36" s="18"/>
      <c r="AU36" s="18"/>
    </row>
    <row r="37" spans="1:47" s="60" customFormat="1" ht="93.75" x14ac:dyDescent="0.25">
      <c r="A37" s="264">
        <v>31</v>
      </c>
      <c r="B37" s="62" t="s">
        <v>370</v>
      </c>
      <c r="C37" s="59" t="s">
        <v>371</v>
      </c>
      <c r="D37" s="62" t="s">
        <v>4868</v>
      </c>
      <c r="E37" s="61" t="s">
        <v>356</v>
      </c>
      <c r="F37" s="281">
        <v>1</v>
      </c>
      <c r="G37" s="281">
        <v>7</v>
      </c>
      <c r="H37" s="281">
        <v>1</v>
      </c>
      <c r="I37" s="282"/>
      <c r="J37" s="282"/>
      <c r="K37" s="282"/>
      <c r="L37" s="282"/>
      <c r="M37" s="282"/>
      <c r="N37" s="282"/>
      <c r="O37" s="281"/>
      <c r="P37" s="281"/>
      <c r="Q37" s="281"/>
      <c r="R37" s="282"/>
      <c r="S37" s="282"/>
      <c r="T37" s="282"/>
      <c r="U37" s="282"/>
      <c r="V37" s="282"/>
      <c r="W37" s="281">
        <v>1</v>
      </c>
      <c r="X37" s="281"/>
      <c r="Y37" s="281"/>
      <c r="Z37" s="282"/>
      <c r="AA37" s="282"/>
      <c r="AB37" s="281">
        <v>1</v>
      </c>
      <c r="AC37" s="281"/>
      <c r="AD37" s="281"/>
      <c r="AE37" s="281"/>
      <c r="AF37" s="281"/>
      <c r="AG37" s="281"/>
      <c r="AH37" s="281">
        <v>1</v>
      </c>
      <c r="AI37" s="281"/>
      <c r="AJ37" s="282"/>
      <c r="AK37" s="282"/>
      <c r="AL37" s="282"/>
      <c r="AM37" s="284">
        <v>0</v>
      </c>
      <c r="AN37" s="18"/>
      <c r="AO37" s="18"/>
      <c r="AP37" s="18"/>
      <c r="AQ37" s="18"/>
      <c r="AR37" s="18"/>
      <c r="AS37" s="18"/>
      <c r="AT37" s="18"/>
      <c r="AU37" s="18"/>
    </row>
    <row r="38" spans="1:47" s="60" customFormat="1" ht="93.75" x14ac:dyDescent="0.25">
      <c r="A38" s="264">
        <v>32</v>
      </c>
      <c r="B38" s="62" t="s">
        <v>166</v>
      </c>
      <c r="C38" s="59" t="s">
        <v>338</v>
      </c>
      <c r="D38" s="62" t="s">
        <v>4869</v>
      </c>
      <c r="E38" s="61" t="s">
        <v>356</v>
      </c>
      <c r="F38" s="281">
        <v>1</v>
      </c>
      <c r="G38" s="281">
        <v>7</v>
      </c>
      <c r="H38" s="281">
        <v>1</v>
      </c>
      <c r="I38" s="282"/>
      <c r="J38" s="282"/>
      <c r="K38" s="282"/>
      <c r="L38" s="282"/>
      <c r="M38" s="282"/>
      <c r="N38" s="282"/>
      <c r="O38" s="281"/>
      <c r="P38" s="281"/>
      <c r="Q38" s="281"/>
      <c r="R38" s="282"/>
      <c r="S38" s="282"/>
      <c r="T38" s="282"/>
      <c r="U38" s="282"/>
      <c r="V38" s="282"/>
      <c r="W38" s="281">
        <v>1</v>
      </c>
      <c r="X38" s="281"/>
      <c r="Y38" s="281"/>
      <c r="Z38" s="282"/>
      <c r="AA38" s="282"/>
      <c r="AB38" s="281">
        <v>1</v>
      </c>
      <c r="AC38" s="281"/>
      <c r="AD38" s="281"/>
      <c r="AE38" s="281"/>
      <c r="AF38" s="281"/>
      <c r="AG38" s="281"/>
      <c r="AH38" s="281">
        <v>1</v>
      </c>
      <c r="AI38" s="281"/>
      <c r="AJ38" s="282"/>
      <c r="AK38" s="282"/>
      <c r="AL38" s="282"/>
      <c r="AM38" s="284">
        <v>0</v>
      </c>
      <c r="AN38" s="18"/>
      <c r="AO38" s="18"/>
      <c r="AP38" s="18"/>
      <c r="AQ38" s="18"/>
      <c r="AR38" s="18"/>
      <c r="AS38" s="18"/>
      <c r="AT38" s="18"/>
      <c r="AU38" s="18"/>
    </row>
    <row r="39" spans="1:47" s="60" customFormat="1" ht="93.75" x14ac:dyDescent="0.25">
      <c r="A39" s="264">
        <v>33</v>
      </c>
      <c r="B39" s="62" t="s">
        <v>372</v>
      </c>
      <c r="C39" s="59" t="s">
        <v>342</v>
      </c>
      <c r="D39" s="62" t="s">
        <v>4870</v>
      </c>
      <c r="E39" s="61" t="s">
        <v>356</v>
      </c>
      <c r="F39" s="281">
        <v>1</v>
      </c>
      <c r="G39" s="281">
        <v>7</v>
      </c>
      <c r="H39" s="281">
        <v>1</v>
      </c>
      <c r="I39" s="282"/>
      <c r="J39" s="282"/>
      <c r="K39" s="282"/>
      <c r="L39" s="282"/>
      <c r="M39" s="282"/>
      <c r="N39" s="282"/>
      <c r="O39" s="281">
        <v>1</v>
      </c>
      <c r="P39" s="281"/>
      <c r="Q39" s="281"/>
      <c r="R39" s="282"/>
      <c r="S39" s="282"/>
      <c r="T39" s="282"/>
      <c r="U39" s="282"/>
      <c r="V39" s="282"/>
      <c r="W39" s="281">
        <v>1</v>
      </c>
      <c r="X39" s="281"/>
      <c r="Y39" s="281"/>
      <c r="Z39" s="282"/>
      <c r="AA39" s="282"/>
      <c r="AB39" s="281">
        <v>1</v>
      </c>
      <c r="AC39" s="281"/>
      <c r="AD39" s="281"/>
      <c r="AE39" s="281"/>
      <c r="AF39" s="281"/>
      <c r="AG39" s="281"/>
      <c r="AH39" s="281">
        <v>1</v>
      </c>
      <c r="AI39" s="281"/>
      <c r="AJ39" s="282"/>
      <c r="AK39" s="282"/>
      <c r="AL39" s="282"/>
      <c r="AM39" s="284">
        <v>0</v>
      </c>
      <c r="AN39" s="18"/>
      <c r="AO39" s="18"/>
      <c r="AP39" s="18"/>
      <c r="AQ39" s="18"/>
      <c r="AR39" s="18"/>
      <c r="AS39" s="18"/>
      <c r="AT39" s="18"/>
      <c r="AU39" s="18"/>
    </row>
    <row r="40" spans="1:47" s="60" customFormat="1" ht="93.75" x14ac:dyDescent="0.25">
      <c r="A40" s="264">
        <v>34</v>
      </c>
      <c r="B40" s="62" t="s">
        <v>177</v>
      </c>
      <c r="C40" s="59" t="s">
        <v>344</v>
      </c>
      <c r="D40" s="62" t="s">
        <v>4871</v>
      </c>
      <c r="E40" s="61" t="s">
        <v>356</v>
      </c>
      <c r="F40" s="281">
        <v>1</v>
      </c>
      <c r="G40" s="281">
        <v>7</v>
      </c>
      <c r="H40" s="281">
        <v>1</v>
      </c>
      <c r="I40" s="282"/>
      <c r="J40" s="282"/>
      <c r="K40" s="282"/>
      <c r="L40" s="282"/>
      <c r="M40" s="282"/>
      <c r="N40" s="282"/>
      <c r="O40" s="281">
        <v>1</v>
      </c>
      <c r="P40" s="281"/>
      <c r="Q40" s="281"/>
      <c r="R40" s="282"/>
      <c r="S40" s="282"/>
      <c r="T40" s="282"/>
      <c r="U40" s="282"/>
      <c r="V40" s="282"/>
      <c r="W40" s="281">
        <v>1</v>
      </c>
      <c r="X40" s="281"/>
      <c r="Y40" s="281"/>
      <c r="Z40" s="282"/>
      <c r="AA40" s="282"/>
      <c r="AB40" s="281">
        <v>1</v>
      </c>
      <c r="AC40" s="281"/>
      <c r="AD40" s="281"/>
      <c r="AE40" s="281"/>
      <c r="AF40" s="281">
        <v>2</v>
      </c>
      <c r="AG40" s="281"/>
      <c r="AH40" s="281">
        <v>2</v>
      </c>
      <c r="AI40" s="281"/>
      <c r="AJ40" s="282"/>
      <c r="AK40" s="282"/>
      <c r="AL40" s="282"/>
      <c r="AM40" s="284">
        <v>0</v>
      </c>
      <c r="AN40" s="18"/>
      <c r="AO40" s="18"/>
      <c r="AP40" s="18"/>
      <c r="AQ40" s="18"/>
      <c r="AR40" s="18"/>
      <c r="AS40" s="18"/>
      <c r="AT40" s="18"/>
      <c r="AU40" s="18"/>
    </row>
    <row r="41" spans="1:47" s="60" customFormat="1" ht="307.5" customHeight="1" x14ac:dyDescent="0.25">
      <c r="A41" s="264">
        <v>35</v>
      </c>
      <c r="B41" s="196" t="s">
        <v>3623</v>
      </c>
      <c r="C41" s="59" t="s">
        <v>3622</v>
      </c>
      <c r="D41" s="196" t="s">
        <v>4872</v>
      </c>
      <c r="E41" s="61" t="s">
        <v>356</v>
      </c>
      <c r="F41" s="281">
        <v>1</v>
      </c>
      <c r="G41" s="281">
        <v>45</v>
      </c>
      <c r="H41" s="281">
        <v>1</v>
      </c>
      <c r="I41" s="282"/>
      <c r="J41" s="282"/>
      <c r="K41" s="282"/>
      <c r="L41" s="282"/>
      <c r="M41" s="282"/>
      <c r="N41" s="282"/>
      <c r="O41" s="281">
        <v>4</v>
      </c>
      <c r="P41" s="281"/>
      <c r="Q41" s="281"/>
      <c r="R41" s="282"/>
      <c r="S41" s="282"/>
      <c r="T41" s="282"/>
      <c r="U41" s="282"/>
      <c r="V41" s="282"/>
      <c r="W41" s="281">
        <v>4</v>
      </c>
      <c r="X41" s="281"/>
      <c r="Y41" s="281">
        <v>1</v>
      </c>
      <c r="Z41" s="281"/>
      <c r="AA41" s="282"/>
      <c r="AB41" s="281">
        <v>1</v>
      </c>
      <c r="AC41" s="281"/>
      <c r="AD41" s="281"/>
      <c r="AE41" s="281"/>
      <c r="AF41" s="281"/>
      <c r="AG41" s="281"/>
      <c r="AH41" s="281">
        <v>5</v>
      </c>
      <c r="AI41" s="281"/>
      <c r="AJ41" s="282"/>
      <c r="AK41" s="282"/>
      <c r="AL41" s="282"/>
      <c r="AM41" s="284">
        <v>0</v>
      </c>
      <c r="AN41" s="18"/>
      <c r="AO41" s="18"/>
      <c r="AP41" s="18"/>
      <c r="AQ41" s="18"/>
      <c r="AR41" s="18"/>
      <c r="AS41" s="18"/>
      <c r="AT41" s="18"/>
      <c r="AU41" s="18"/>
    </row>
    <row r="42" spans="1:47" s="60" customFormat="1" ht="206.25" x14ac:dyDescent="0.25">
      <c r="A42" s="264">
        <v>36</v>
      </c>
      <c r="B42" s="196" t="s">
        <v>2587</v>
      </c>
      <c r="C42" s="196" t="s">
        <v>4545</v>
      </c>
      <c r="D42" s="196" t="s">
        <v>4873</v>
      </c>
      <c r="E42" s="61" t="s">
        <v>356</v>
      </c>
      <c r="F42" s="281">
        <v>1</v>
      </c>
      <c r="G42" s="281">
        <v>33</v>
      </c>
      <c r="H42" s="281">
        <v>1</v>
      </c>
      <c r="I42" s="282"/>
      <c r="J42" s="282"/>
      <c r="K42" s="282"/>
      <c r="L42" s="282"/>
      <c r="M42" s="282"/>
      <c r="N42" s="282"/>
      <c r="O42" s="281">
        <v>1</v>
      </c>
      <c r="P42" s="281"/>
      <c r="Q42" s="281"/>
      <c r="R42" s="282"/>
      <c r="S42" s="282"/>
      <c r="T42" s="282"/>
      <c r="U42" s="282"/>
      <c r="V42" s="282"/>
      <c r="W42" s="281">
        <v>8</v>
      </c>
      <c r="X42" s="281"/>
      <c r="Y42" s="281"/>
      <c r="Z42" s="281"/>
      <c r="AA42" s="282"/>
      <c r="AB42" s="281">
        <v>1</v>
      </c>
      <c r="AC42" s="281"/>
      <c r="AD42" s="281"/>
      <c r="AE42" s="281"/>
      <c r="AF42" s="281"/>
      <c r="AG42" s="281"/>
      <c r="AH42" s="281">
        <v>9</v>
      </c>
      <c r="AI42" s="281"/>
      <c r="AJ42" s="282"/>
      <c r="AK42" s="282"/>
      <c r="AL42" s="282"/>
      <c r="AM42" s="284"/>
      <c r="AN42" s="18"/>
      <c r="AO42" s="18"/>
      <c r="AP42" s="18"/>
      <c r="AQ42" s="18"/>
      <c r="AR42" s="18"/>
      <c r="AS42" s="18"/>
      <c r="AT42" s="18"/>
      <c r="AU42" s="18"/>
    </row>
    <row r="43" spans="1:47" s="60" customFormat="1" ht="167.25" customHeight="1" x14ac:dyDescent="0.25">
      <c r="A43" s="264">
        <v>37</v>
      </c>
      <c r="B43" s="196" t="s">
        <v>374</v>
      </c>
      <c r="C43" s="196" t="s">
        <v>4546</v>
      </c>
      <c r="D43" s="196" t="s">
        <v>4874</v>
      </c>
      <c r="E43" s="182" t="s">
        <v>356</v>
      </c>
      <c r="F43" s="281">
        <v>1</v>
      </c>
      <c r="G43" s="281">
        <v>37</v>
      </c>
      <c r="H43" s="281">
        <v>1</v>
      </c>
      <c r="I43" s="282"/>
      <c r="J43" s="282"/>
      <c r="K43" s="282"/>
      <c r="L43" s="282"/>
      <c r="M43" s="282"/>
      <c r="N43" s="282"/>
      <c r="O43" s="281">
        <v>1</v>
      </c>
      <c r="P43" s="281"/>
      <c r="Q43" s="281"/>
      <c r="R43" s="282"/>
      <c r="S43" s="282"/>
      <c r="T43" s="282"/>
      <c r="U43" s="282"/>
      <c r="V43" s="282"/>
      <c r="W43" s="281">
        <v>6</v>
      </c>
      <c r="X43" s="281"/>
      <c r="Y43" s="281"/>
      <c r="Z43" s="281">
        <v>1</v>
      </c>
      <c r="AA43" s="282"/>
      <c r="AB43" s="281">
        <v>2</v>
      </c>
      <c r="AC43" s="281"/>
      <c r="AD43" s="281"/>
      <c r="AE43" s="281"/>
      <c r="AF43" s="281"/>
      <c r="AG43" s="281"/>
      <c r="AH43" s="281">
        <v>9</v>
      </c>
      <c r="AI43" s="281"/>
      <c r="AJ43" s="282"/>
      <c r="AK43" s="282"/>
      <c r="AL43" s="282"/>
      <c r="AM43" s="284"/>
      <c r="AN43" s="18"/>
      <c r="AO43" s="18"/>
      <c r="AP43" s="18"/>
      <c r="AQ43" s="18"/>
      <c r="AR43" s="18"/>
      <c r="AS43" s="18"/>
      <c r="AT43" s="18"/>
      <c r="AU43" s="18"/>
    </row>
    <row r="44" spans="1:47" s="60" customFormat="1" ht="167.25" customHeight="1" x14ac:dyDescent="0.25">
      <c r="A44" s="264">
        <v>38</v>
      </c>
      <c r="B44" s="180" t="s">
        <v>3620</v>
      </c>
      <c r="C44" s="180" t="s">
        <v>3621</v>
      </c>
      <c r="D44" s="180" t="s">
        <v>4875</v>
      </c>
      <c r="E44" s="332"/>
      <c r="F44" s="286">
        <v>1</v>
      </c>
      <c r="G44" s="286">
        <v>26</v>
      </c>
      <c r="H44" s="286">
        <v>1</v>
      </c>
      <c r="I44" s="264"/>
      <c r="J44" s="264"/>
      <c r="K44" s="264"/>
      <c r="L44" s="264"/>
      <c r="M44" s="264"/>
      <c r="N44" s="264"/>
      <c r="O44" s="286">
        <v>1</v>
      </c>
      <c r="P44" s="286"/>
      <c r="Q44" s="286"/>
      <c r="R44" s="264"/>
      <c r="S44" s="264"/>
      <c r="T44" s="264"/>
      <c r="U44" s="264"/>
      <c r="V44" s="264"/>
      <c r="W44" s="286">
        <v>6</v>
      </c>
      <c r="X44" s="286"/>
      <c r="Y44" s="286"/>
      <c r="Z44" s="286">
        <v>1</v>
      </c>
      <c r="AA44" s="264"/>
      <c r="AB44" s="286">
        <v>1</v>
      </c>
      <c r="AC44" s="286"/>
      <c r="AD44" s="286"/>
      <c r="AE44" s="286"/>
      <c r="AF44" s="286"/>
      <c r="AG44" s="286"/>
      <c r="AH44" s="286">
        <v>8</v>
      </c>
      <c r="AI44" s="286"/>
      <c r="AJ44" s="264"/>
      <c r="AK44" s="264"/>
      <c r="AL44" s="264"/>
      <c r="AM44" s="287"/>
      <c r="AN44" s="68"/>
      <c r="AO44" s="68"/>
      <c r="AP44" s="68"/>
      <c r="AQ44" s="68"/>
      <c r="AR44" s="68"/>
      <c r="AS44" s="68"/>
      <c r="AT44" s="68"/>
      <c r="AU44" s="68"/>
    </row>
    <row r="45" spans="1:47" s="60" customFormat="1" ht="167.25" customHeight="1" x14ac:dyDescent="0.25">
      <c r="A45" s="264">
        <v>39</v>
      </c>
      <c r="B45" s="196" t="s">
        <v>139</v>
      </c>
      <c r="C45" s="331" t="s">
        <v>4547</v>
      </c>
      <c r="D45" s="180" t="s">
        <v>4876</v>
      </c>
      <c r="E45" s="332"/>
      <c r="F45" s="286">
        <v>1</v>
      </c>
      <c r="G45" s="286">
        <v>25</v>
      </c>
      <c r="H45" s="286">
        <v>1</v>
      </c>
      <c r="I45" s="264"/>
      <c r="J45" s="264"/>
      <c r="K45" s="264"/>
      <c r="L45" s="264"/>
      <c r="M45" s="264"/>
      <c r="N45" s="264"/>
      <c r="O45" s="286">
        <v>1</v>
      </c>
      <c r="P45" s="286"/>
      <c r="Q45" s="286"/>
      <c r="R45" s="264"/>
      <c r="S45" s="264"/>
      <c r="T45" s="264"/>
      <c r="U45" s="264"/>
      <c r="V45" s="264"/>
      <c r="W45" s="286">
        <v>5</v>
      </c>
      <c r="X45" s="286"/>
      <c r="Y45" s="286"/>
      <c r="Z45" s="286"/>
      <c r="AA45" s="264"/>
      <c r="AB45" s="286">
        <v>1</v>
      </c>
      <c r="AC45" s="286"/>
      <c r="AD45" s="286"/>
      <c r="AE45" s="286"/>
      <c r="AF45" s="286">
        <v>2</v>
      </c>
      <c r="AG45" s="286">
        <v>2</v>
      </c>
      <c r="AH45" s="286">
        <v>6</v>
      </c>
      <c r="AI45" s="286"/>
      <c r="AJ45" s="264"/>
      <c r="AK45" s="264"/>
      <c r="AL45" s="264"/>
      <c r="AM45" s="287">
        <v>0</v>
      </c>
      <c r="AN45" s="68"/>
      <c r="AO45" s="68"/>
      <c r="AP45" s="68"/>
      <c r="AQ45" s="68"/>
      <c r="AR45" s="68"/>
      <c r="AS45" s="68"/>
      <c r="AT45" s="68"/>
      <c r="AU45" s="68"/>
    </row>
    <row r="46" spans="1:47" s="60" customFormat="1" ht="167.25" customHeight="1" x14ac:dyDescent="0.25">
      <c r="A46" s="264">
        <v>40</v>
      </c>
      <c r="B46" s="196" t="s">
        <v>2014</v>
      </c>
      <c r="C46" s="59" t="s">
        <v>373</v>
      </c>
      <c r="D46" s="196" t="s">
        <v>4877</v>
      </c>
      <c r="E46" s="332"/>
      <c r="F46" s="286">
        <v>1</v>
      </c>
      <c r="G46" s="286">
        <v>4</v>
      </c>
      <c r="H46" s="286">
        <v>1</v>
      </c>
      <c r="I46" s="264"/>
      <c r="J46" s="264"/>
      <c r="K46" s="264"/>
      <c r="L46" s="264"/>
      <c r="M46" s="264"/>
      <c r="N46" s="264"/>
      <c r="O46" s="286"/>
      <c r="P46" s="286"/>
      <c r="Q46" s="286"/>
      <c r="R46" s="264"/>
      <c r="S46" s="264"/>
      <c r="T46" s="264"/>
      <c r="U46" s="264"/>
      <c r="V46" s="264"/>
      <c r="W46" s="286"/>
      <c r="X46" s="286"/>
      <c r="Y46" s="286"/>
      <c r="Z46" s="286"/>
      <c r="AA46" s="264"/>
      <c r="AB46" s="286">
        <v>1</v>
      </c>
      <c r="AC46" s="286"/>
      <c r="AD46" s="286"/>
      <c r="AE46" s="286"/>
      <c r="AF46" s="286"/>
      <c r="AG46" s="286"/>
      <c r="AH46" s="286">
        <v>2</v>
      </c>
      <c r="AI46" s="286"/>
      <c r="AJ46" s="264"/>
      <c r="AK46" s="264"/>
      <c r="AL46" s="264"/>
      <c r="AM46" s="287">
        <v>0</v>
      </c>
      <c r="AN46" s="68"/>
      <c r="AO46" s="68"/>
      <c r="AP46" s="68"/>
      <c r="AQ46" s="68"/>
      <c r="AR46" s="68"/>
      <c r="AS46" s="68"/>
      <c r="AT46" s="68"/>
      <c r="AU46" s="68"/>
    </row>
    <row r="47" spans="1:47" s="60" customFormat="1" ht="115.5" customHeight="1" x14ac:dyDescent="0.25">
      <c r="A47" s="264">
        <v>41</v>
      </c>
      <c r="B47" s="62" t="s">
        <v>2014</v>
      </c>
      <c r="C47" s="103" t="s">
        <v>373</v>
      </c>
      <c r="D47" s="103" t="s">
        <v>2588</v>
      </c>
      <c r="E47" s="104" t="s">
        <v>356</v>
      </c>
      <c r="F47" s="281">
        <v>1</v>
      </c>
      <c r="G47" s="281">
        <v>100</v>
      </c>
      <c r="H47" s="281">
        <v>1</v>
      </c>
      <c r="I47" s="282"/>
      <c r="J47" s="282"/>
      <c r="K47" s="282"/>
      <c r="L47" s="282"/>
      <c r="M47" s="282"/>
      <c r="N47" s="282"/>
      <c r="O47" s="281"/>
      <c r="P47" s="281"/>
      <c r="Q47" s="281">
        <v>2</v>
      </c>
      <c r="R47" s="282"/>
      <c r="S47" s="282"/>
      <c r="T47" s="282"/>
      <c r="U47" s="282"/>
      <c r="V47" s="282"/>
      <c r="W47" s="281">
        <v>9</v>
      </c>
      <c r="X47" s="281"/>
      <c r="Y47" s="281">
        <v>2</v>
      </c>
      <c r="Z47" s="282"/>
      <c r="AA47" s="281">
        <v>1</v>
      </c>
      <c r="AB47" s="281">
        <v>1</v>
      </c>
      <c r="AC47" s="281"/>
      <c r="AD47" s="281"/>
      <c r="AE47" s="281">
        <v>10</v>
      </c>
      <c r="AF47" s="281"/>
      <c r="AG47" s="281"/>
      <c r="AH47" s="281">
        <v>14</v>
      </c>
      <c r="AI47" s="281"/>
      <c r="AJ47" s="282"/>
      <c r="AK47" s="282"/>
      <c r="AL47" s="282"/>
      <c r="AM47" s="284"/>
      <c r="AN47" s="18"/>
      <c r="AO47" s="18"/>
      <c r="AP47" s="18"/>
      <c r="AQ47" s="18"/>
      <c r="AR47" s="18"/>
      <c r="AS47" s="18"/>
      <c r="AT47" s="18"/>
      <c r="AU47" s="18"/>
    </row>
    <row r="48" spans="1:47" s="108" customFormat="1" ht="100.5" customHeight="1" x14ac:dyDescent="0.25">
      <c r="A48" s="265"/>
      <c r="B48" s="144" t="s">
        <v>1266</v>
      </c>
      <c r="C48" s="105" t="s">
        <v>373</v>
      </c>
      <c r="D48" s="105"/>
      <c r="E48" s="106"/>
      <c r="F48" s="285">
        <f t="shared" ref="F48:AM48" si="0">SUM(F7:F47)</f>
        <v>41</v>
      </c>
      <c r="G48" s="285">
        <f>SUM(G7:G47)</f>
        <v>522</v>
      </c>
      <c r="H48" s="285">
        <f t="shared" si="0"/>
        <v>41</v>
      </c>
      <c r="I48" s="285">
        <f t="shared" si="0"/>
        <v>0</v>
      </c>
      <c r="J48" s="285">
        <f t="shared" si="0"/>
        <v>0</v>
      </c>
      <c r="K48" s="285">
        <f t="shared" si="0"/>
        <v>0</v>
      </c>
      <c r="L48" s="285">
        <f t="shared" si="0"/>
        <v>0</v>
      </c>
      <c r="M48" s="285">
        <f t="shared" si="0"/>
        <v>0</v>
      </c>
      <c r="N48" s="285">
        <f t="shared" si="0"/>
        <v>1</v>
      </c>
      <c r="O48" s="285">
        <f t="shared" si="0"/>
        <v>21</v>
      </c>
      <c r="P48" s="285">
        <f t="shared" si="0"/>
        <v>0</v>
      </c>
      <c r="Q48" s="285">
        <f t="shared" si="0"/>
        <v>2</v>
      </c>
      <c r="R48" s="285">
        <f t="shared" si="0"/>
        <v>0</v>
      </c>
      <c r="S48" s="285">
        <f t="shared" si="0"/>
        <v>0</v>
      </c>
      <c r="T48" s="285">
        <f t="shared" si="0"/>
        <v>0</v>
      </c>
      <c r="U48" s="285">
        <f t="shared" si="0"/>
        <v>0</v>
      </c>
      <c r="V48" s="285">
        <f t="shared" si="0"/>
        <v>0</v>
      </c>
      <c r="W48" s="285">
        <f t="shared" si="0"/>
        <v>78</v>
      </c>
      <c r="X48" s="285">
        <f t="shared" si="0"/>
        <v>0</v>
      </c>
      <c r="Y48" s="285">
        <f t="shared" si="0"/>
        <v>3</v>
      </c>
      <c r="Z48" s="285">
        <f t="shared" si="0"/>
        <v>2</v>
      </c>
      <c r="AA48" s="285">
        <f t="shared" si="0"/>
        <v>1</v>
      </c>
      <c r="AB48" s="285">
        <f t="shared" si="0"/>
        <v>41</v>
      </c>
      <c r="AC48" s="285">
        <f t="shared" si="0"/>
        <v>0</v>
      </c>
      <c r="AD48" s="285">
        <f t="shared" si="0"/>
        <v>0</v>
      </c>
      <c r="AE48" s="285">
        <f t="shared" si="0"/>
        <v>13</v>
      </c>
      <c r="AF48" s="285">
        <f t="shared" si="0"/>
        <v>21</v>
      </c>
      <c r="AG48" s="285">
        <f t="shared" si="0"/>
        <v>9</v>
      </c>
      <c r="AH48" s="285">
        <f t="shared" si="0"/>
        <v>98</v>
      </c>
      <c r="AI48" s="285">
        <f t="shared" si="0"/>
        <v>0</v>
      </c>
      <c r="AJ48" s="285">
        <f t="shared" si="0"/>
        <v>0</v>
      </c>
      <c r="AK48" s="285">
        <f t="shared" si="0"/>
        <v>0</v>
      </c>
      <c r="AL48" s="285">
        <f t="shared" si="0"/>
        <v>0</v>
      </c>
      <c r="AM48" s="285">
        <f t="shared" si="0"/>
        <v>0</v>
      </c>
      <c r="AN48" s="107"/>
      <c r="AO48" s="107"/>
      <c r="AP48" s="107"/>
      <c r="AQ48" s="107"/>
      <c r="AR48" s="107"/>
      <c r="AS48" s="107"/>
      <c r="AT48" s="107"/>
      <c r="AU48" s="107"/>
    </row>
    <row r="49" spans="1:47" s="530" customFormat="1" ht="100.5" customHeight="1" x14ac:dyDescent="0.3">
      <c r="A49" s="264">
        <v>42</v>
      </c>
      <c r="B49" s="196" t="s">
        <v>2015</v>
      </c>
      <c r="C49" s="527" t="s">
        <v>2016</v>
      </c>
      <c r="D49" s="527" t="s">
        <v>1286</v>
      </c>
      <c r="E49" s="527" t="s">
        <v>356</v>
      </c>
      <c r="F49" s="286">
        <v>1</v>
      </c>
      <c r="G49" s="286">
        <v>24</v>
      </c>
      <c r="H49" s="286">
        <v>4</v>
      </c>
      <c r="I49" s="264"/>
      <c r="J49" s="264"/>
      <c r="K49" s="264"/>
      <c r="L49" s="264"/>
      <c r="M49" s="264"/>
      <c r="N49" s="264"/>
      <c r="O49" s="286"/>
      <c r="P49" s="286"/>
      <c r="Q49" s="286"/>
      <c r="R49" s="264"/>
      <c r="S49" s="264"/>
      <c r="T49" s="264"/>
      <c r="U49" s="264"/>
      <c r="V49" s="264"/>
      <c r="W49" s="286">
        <v>3</v>
      </c>
      <c r="X49" s="286"/>
      <c r="Y49" s="286"/>
      <c r="Z49" s="264"/>
      <c r="AA49" s="286"/>
      <c r="AB49" s="286"/>
      <c r="AC49" s="286"/>
      <c r="AD49" s="286"/>
      <c r="AE49" s="286"/>
      <c r="AF49" s="286"/>
      <c r="AG49" s="286"/>
      <c r="AH49" s="286"/>
      <c r="AI49" s="286"/>
      <c r="AJ49" s="264"/>
      <c r="AK49" s="264"/>
      <c r="AL49" s="264"/>
      <c r="AM49" s="287"/>
      <c r="AN49" s="529"/>
      <c r="AO49" s="529"/>
      <c r="AP49" s="529"/>
      <c r="AQ49" s="529"/>
      <c r="AR49" s="529"/>
      <c r="AS49" s="529"/>
      <c r="AT49" s="529"/>
      <c r="AU49" s="529"/>
    </row>
    <row r="50" spans="1:47" s="24" customFormat="1" ht="78" customHeight="1" x14ac:dyDescent="0.3">
      <c r="A50" s="266"/>
      <c r="B50" s="145" t="s">
        <v>1263</v>
      </c>
      <c r="C50" s="146"/>
      <c r="D50" s="146"/>
      <c r="E50" s="147"/>
      <c r="F50" s="288">
        <f>F48+F49</f>
        <v>42</v>
      </c>
      <c r="G50" s="288">
        <f t="shared" ref="G50:AM50" si="1">G48+G49</f>
        <v>546</v>
      </c>
      <c r="H50" s="288">
        <f t="shared" si="1"/>
        <v>45</v>
      </c>
      <c r="I50" s="288">
        <f t="shared" si="1"/>
        <v>0</v>
      </c>
      <c r="J50" s="288">
        <f t="shared" si="1"/>
        <v>0</v>
      </c>
      <c r="K50" s="288">
        <f t="shared" si="1"/>
        <v>0</v>
      </c>
      <c r="L50" s="288">
        <f t="shared" si="1"/>
        <v>0</v>
      </c>
      <c r="M50" s="288">
        <f t="shared" si="1"/>
        <v>0</v>
      </c>
      <c r="N50" s="288">
        <f t="shared" si="1"/>
        <v>1</v>
      </c>
      <c r="O50" s="288">
        <f t="shared" si="1"/>
        <v>21</v>
      </c>
      <c r="P50" s="288">
        <f t="shared" si="1"/>
        <v>0</v>
      </c>
      <c r="Q50" s="288">
        <f t="shared" si="1"/>
        <v>2</v>
      </c>
      <c r="R50" s="288">
        <f t="shared" si="1"/>
        <v>0</v>
      </c>
      <c r="S50" s="288">
        <f t="shared" si="1"/>
        <v>0</v>
      </c>
      <c r="T50" s="288">
        <f t="shared" si="1"/>
        <v>0</v>
      </c>
      <c r="U50" s="288">
        <f t="shared" si="1"/>
        <v>0</v>
      </c>
      <c r="V50" s="288">
        <f t="shared" si="1"/>
        <v>0</v>
      </c>
      <c r="W50" s="288">
        <f t="shared" si="1"/>
        <v>81</v>
      </c>
      <c r="X50" s="288">
        <f t="shared" si="1"/>
        <v>0</v>
      </c>
      <c r="Y50" s="288">
        <f t="shared" si="1"/>
        <v>3</v>
      </c>
      <c r="Z50" s="288">
        <f t="shared" si="1"/>
        <v>2</v>
      </c>
      <c r="AA50" s="288">
        <f t="shared" si="1"/>
        <v>1</v>
      </c>
      <c r="AB50" s="288">
        <f t="shared" si="1"/>
        <v>41</v>
      </c>
      <c r="AC50" s="288">
        <f t="shared" si="1"/>
        <v>0</v>
      </c>
      <c r="AD50" s="288">
        <f t="shared" si="1"/>
        <v>0</v>
      </c>
      <c r="AE50" s="288">
        <f t="shared" si="1"/>
        <v>13</v>
      </c>
      <c r="AF50" s="288">
        <f t="shared" si="1"/>
        <v>21</v>
      </c>
      <c r="AG50" s="288">
        <f t="shared" si="1"/>
        <v>9</v>
      </c>
      <c r="AH50" s="288">
        <f t="shared" si="1"/>
        <v>98</v>
      </c>
      <c r="AI50" s="288">
        <f t="shared" si="1"/>
        <v>0</v>
      </c>
      <c r="AJ50" s="288">
        <f t="shared" si="1"/>
        <v>0</v>
      </c>
      <c r="AK50" s="288">
        <f t="shared" si="1"/>
        <v>0</v>
      </c>
      <c r="AL50" s="288">
        <f t="shared" si="1"/>
        <v>0</v>
      </c>
      <c r="AM50" s="288">
        <f t="shared" si="1"/>
        <v>0</v>
      </c>
      <c r="AN50" s="107"/>
      <c r="AO50" s="107"/>
      <c r="AP50" s="107"/>
      <c r="AQ50" s="107"/>
      <c r="AR50" s="107"/>
      <c r="AS50" s="107"/>
      <c r="AT50" s="107"/>
      <c r="AU50" s="107"/>
    </row>
    <row r="51" spans="1:47" ht="73.5" customHeight="1" x14ac:dyDescent="0.25">
      <c r="A51" s="859" t="s">
        <v>4803</v>
      </c>
      <c r="B51" s="859"/>
      <c r="C51" s="859"/>
      <c r="D51" s="859"/>
      <c r="E51" s="859"/>
      <c r="F51" s="859"/>
      <c r="G51" s="859"/>
      <c r="H51" s="859"/>
      <c r="I51" s="859"/>
      <c r="J51" s="859"/>
      <c r="K51" s="859"/>
      <c r="L51" s="859"/>
      <c r="M51" s="859"/>
      <c r="N51" s="859"/>
      <c r="O51" s="859"/>
      <c r="P51" s="859"/>
      <c r="Q51" s="859"/>
      <c r="R51" s="859"/>
      <c r="S51" s="859"/>
      <c r="T51" s="859"/>
      <c r="U51" s="859"/>
      <c r="V51" s="859"/>
      <c r="W51" s="859"/>
      <c r="X51" s="859"/>
      <c r="Y51" s="859"/>
      <c r="Z51" s="859"/>
      <c r="AA51" s="859"/>
      <c r="AB51" s="859"/>
      <c r="AC51" s="859"/>
      <c r="AD51" s="859"/>
      <c r="AE51" s="859"/>
      <c r="AF51" s="859"/>
      <c r="AG51" s="859"/>
      <c r="AH51" s="859"/>
      <c r="AI51" s="859"/>
      <c r="AJ51" s="859"/>
      <c r="AK51" s="859"/>
      <c r="AL51" s="859"/>
      <c r="AM51" s="859"/>
    </row>
    <row r="52" spans="1:47" s="66" customFormat="1" ht="54.75" customHeight="1" x14ac:dyDescent="0.25">
      <c r="A52" s="369"/>
      <c r="B52" s="369"/>
      <c r="C52" s="369"/>
      <c r="D52" s="369"/>
      <c r="E52" s="369"/>
      <c r="F52" s="369"/>
      <c r="G52" s="369"/>
      <c r="H52" s="369"/>
      <c r="I52" s="369"/>
      <c r="J52" s="369"/>
      <c r="K52" s="369"/>
      <c r="L52" s="369"/>
      <c r="M52" s="369"/>
      <c r="N52" s="369"/>
      <c r="O52" s="369"/>
      <c r="P52" s="369"/>
      <c r="Q52" s="369"/>
      <c r="R52" s="369"/>
      <c r="S52" s="369"/>
      <c r="T52" s="369"/>
      <c r="U52" s="369"/>
      <c r="V52" s="369"/>
      <c r="W52" s="369"/>
      <c r="X52" s="369"/>
      <c r="Y52" s="369"/>
      <c r="Z52" s="369"/>
      <c r="AA52" s="369"/>
      <c r="AB52" s="369"/>
      <c r="AC52" s="369"/>
      <c r="AD52" s="369"/>
      <c r="AE52" s="369"/>
      <c r="AF52" s="369"/>
      <c r="AG52" s="369"/>
      <c r="AH52" s="369"/>
      <c r="AI52" s="369"/>
      <c r="AJ52" s="369"/>
      <c r="AK52" s="369"/>
      <c r="AL52" s="369"/>
      <c r="AM52" s="369"/>
      <c r="AN52" s="68"/>
      <c r="AO52" s="68"/>
      <c r="AP52" s="68"/>
      <c r="AQ52" s="68"/>
      <c r="AR52" s="68"/>
      <c r="AS52" s="68"/>
      <c r="AT52" s="68"/>
      <c r="AU52" s="68"/>
    </row>
    <row r="53" spans="1:47" x14ac:dyDescent="0.25">
      <c r="B53" s="148" t="s">
        <v>37</v>
      </c>
      <c r="C53" s="149"/>
      <c r="D53" s="760" t="s">
        <v>1299</v>
      </c>
      <c r="E53" s="760"/>
      <c r="F53" s="149"/>
      <c r="H53" s="149"/>
      <c r="I53" s="149"/>
      <c r="J53" s="149"/>
      <c r="K53" s="149"/>
      <c r="L53" s="149"/>
      <c r="M53" s="149"/>
      <c r="N53" s="150"/>
      <c r="AI53" s="760"/>
      <c r="AJ53" s="760"/>
      <c r="AK53" s="760"/>
      <c r="AL53" s="760"/>
      <c r="AM53" s="760"/>
    </row>
    <row r="54" spans="1:47" x14ac:dyDescent="0.25">
      <c r="B54" s="148" t="s">
        <v>38</v>
      </c>
      <c r="D54" s="860" t="s">
        <v>56</v>
      </c>
      <c r="E54" s="860"/>
      <c r="F54" s="151"/>
      <c r="G54" s="151"/>
      <c r="H54" s="151"/>
      <c r="I54" s="151"/>
      <c r="J54" s="151"/>
      <c r="K54" s="152"/>
      <c r="L54" s="151"/>
      <c r="M54" s="151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D54" s="153"/>
      <c r="AE54" s="153"/>
      <c r="AF54" s="153"/>
      <c r="AG54" s="153"/>
      <c r="AH54" s="153"/>
      <c r="AI54" s="862" t="s">
        <v>36</v>
      </c>
      <c r="AJ54" s="862"/>
      <c r="AK54" s="862"/>
      <c r="AL54" s="862"/>
      <c r="AM54" s="862"/>
    </row>
    <row r="55" spans="1:47" x14ac:dyDescent="0.25">
      <c r="B55" s="148"/>
      <c r="D55" s="154"/>
      <c r="E55" s="154"/>
      <c r="F55" s="149"/>
      <c r="G55" s="149"/>
      <c r="H55" s="149"/>
      <c r="I55" s="149"/>
      <c r="J55" s="155"/>
      <c r="K55" s="155"/>
      <c r="L55" s="155"/>
      <c r="M55" s="155"/>
    </row>
    <row r="56" spans="1:47" x14ac:dyDescent="0.25">
      <c r="B56" s="148" t="s">
        <v>32</v>
      </c>
      <c r="C56" s="149"/>
      <c r="D56" s="760" t="s">
        <v>4548</v>
      </c>
      <c r="E56" s="760"/>
      <c r="F56" s="149"/>
      <c r="G56" s="149"/>
      <c r="H56" s="149"/>
      <c r="I56" s="149"/>
      <c r="J56" s="155"/>
      <c r="K56" s="155"/>
      <c r="L56" s="155"/>
      <c r="M56" s="155"/>
      <c r="P56" s="760" t="s">
        <v>3552</v>
      </c>
      <c r="Q56" s="760"/>
      <c r="R56" s="760"/>
      <c r="S56" s="760"/>
      <c r="T56" s="760"/>
      <c r="U56" s="760"/>
      <c r="V56" s="760"/>
      <c r="W56" s="760"/>
      <c r="AI56" s="760"/>
      <c r="AJ56" s="760"/>
      <c r="AK56" s="760"/>
      <c r="AL56" s="760"/>
      <c r="AM56" s="760"/>
    </row>
    <row r="57" spans="1:47" x14ac:dyDescent="0.25">
      <c r="B57" s="148" t="s">
        <v>33</v>
      </c>
      <c r="D57" s="860" t="s">
        <v>40</v>
      </c>
      <c r="E57" s="860"/>
      <c r="F57" s="151"/>
      <c r="G57" s="861"/>
      <c r="H57" s="861"/>
      <c r="I57" s="861"/>
      <c r="J57" s="861"/>
      <c r="K57" s="861"/>
      <c r="L57" s="861"/>
      <c r="M57" s="861"/>
      <c r="N57" s="153"/>
      <c r="O57" s="153"/>
      <c r="P57" s="153"/>
      <c r="Q57" s="861" t="s">
        <v>42</v>
      </c>
      <c r="R57" s="861"/>
      <c r="S57" s="861"/>
      <c r="T57" s="861"/>
      <c r="U57" s="861"/>
      <c r="V57" s="861"/>
      <c r="W57" s="861"/>
      <c r="X57" s="153"/>
      <c r="Y57" s="153"/>
      <c r="Z57" s="153"/>
      <c r="AA57" s="153"/>
      <c r="AB57" s="153"/>
      <c r="AC57" s="153"/>
      <c r="AD57" s="153"/>
      <c r="AE57" s="153"/>
      <c r="AF57" s="153"/>
      <c r="AG57" s="153"/>
      <c r="AH57" s="153"/>
      <c r="AI57" s="862" t="s">
        <v>36</v>
      </c>
      <c r="AJ57" s="862"/>
      <c r="AK57" s="862"/>
      <c r="AL57" s="862"/>
      <c r="AM57" s="862"/>
    </row>
    <row r="58" spans="1:47" x14ac:dyDescent="0.25">
      <c r="B58" s="148" t="s">
        <v>43</v>
      </c>
      <c r="F58" s="155"/>
      <c r="G58" s="149"/>
      <c r="H58" s="155"/>
      <c r="I58" s="149"/>
      <c r="J58" s="149"/>
      <c r="K58" s="149"/>
      <c r="L58" s="149"/>
      <c r="M58" s="149"/>
      <c r="N58" s="150"/>
      <c r="AI58" s="150"/>
    </row>
    <row r="59" spans="1:47" x14ac:dyDescent="0.25">
      <c r="B59" s="148" t="s">
        <v>41</v>
      </c>
      <c r="D59" s="760" t="s">
        <v>4549</v>
      </c>
      <c r="E59" s="760"/>
      <c r="F59" s="149"/>
      <c r="G59" s="149"/>
      <c r="H59" s="149"/>
      <c r="I59" s="149"/>
      <c r="K59" s="155"/>
      <c r="M59" s="864"/>
      <c r="N59" s="864"/>
      <c r="AG59" s="849">
        <v>44223</v>
      </c>
      <c r="AH59" s="849"/>
      <c r="AI59" s="849"/>
      <c r="AJ59" s="849"/>
      <c r="AK59" s="849"/>
      <c r="AL59" s="849"/>
      <c r="AM59" s="849"/>
      <c r="AN59" s="849"/>
      <c r="AO59" s="68"/>
      <c r="AP59" s="68"/>
    </row>
    <row r="60" spans="1:47" s="22" customFormat="1" ht="15.75" customHeight="1" x14ac:dyDescent="0.2">
      <c r="A60" s="153"/>
      <c r="B60" s="156"/>
      <c r="C60" s="153"/>
      <c r="D60" s="157" t="s">
        <v>45</v>
      </c>
      <c r="E60" s="158"/>
      <c r="F60" s="159"/>
      <c r="G60" s="159"/>
      <c r="H60" s="159"/>
      <c r="I60" s="159"/>
      <c r="J60" s="152"/>
      <c r="K60" s="152"/>
      <c r="L60" s="152"/>
      <c r="M60" s="152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60" t="s">
        <v>46</v>
      </c>
      <c r="AJ60" s="160"/>
      <c r="AK60" s="160"/>
      <c r="AL60" s="160"/>
      <c r="AM60" s="160"/>
      <c r="AN60" s="122"/>
      <c r="AO60" s="122"/>
      <c r="AP60" s="122"/>
      <c r="AQ60" s="122"/>
      <c r="AR60" s="122"/>
      <c r="AS60" s="122"/>
      <c r="AT60" s="122"/>
      <c r="AU60" s="122"/>
    </row>
    <row r="61" spans="1:47" x14ac:dyDescent="0.25">
      <c r="D61" s="161"/>
      <c r="E61" s="161"/>
    </row>
  </sheetData>
  <mergeCells count="56">
    <mergeCell ref="R4:R5"/>
    <mergeCell ref="Q4:Q5"/>
    <mergeCell ref="AC4:AC5"/>
    <mergeCell ref="S4:S5"/>
    <mergeCell ref="T4:T5"/>
    <mergeCell ref="U4:U5"/>
    <mergeCell ref="V4:V5"/>
    <mergeCell ref="W4:W5"/>
    <mergeCell ref="P56:W56"/>
    <mergeCell ref="AG1:AM1"/>
    <mergeCell ref="A3:A5"/>
    <mergeCell ref="B3:B5"/>
    <mergeCell ref="C3:C5"/>
    <mergeCell ref="D3:D5"/>
    <mergeCell ref="E3:E5"/>
    <mergeCell ref="F3:F5"/>
    <mergeCell ref="G3:H4"/>
    <mergeCell ref="I3:AM3"/>
    <mergeCell ref="I4:I5"/>
    <mergeCell ref="J4:J5"/>
    <mergeCell ref="K4:K5"/>
    <mergeCell ref="L4:L5"/>
    <mergeCell ref="M4:M5"/>
    <mergeCell ref="Z4:Z5"/>
    <mergeCell ref="AL4:AL5"/>
    <mergeCell ref="O4:O5"/>
    <mergeCell ref="D59:E59"/>
    <mergeCell ref="M59:N59"/>
    <mergeCell ref="AE4:AE5"/>
    <mergeCell ref="AF4:AF5"/>
    <mergeCell ref="AH4:AH5"/>
    <mergeCell ref="AI4:AI5"/>
    <mergeCell ref="AJ4:AJ5"/>
    <mergeCell ref="X4:X5"/>
    <mergeCell ref="Y4:Y5"/>
    <mergeCell ref="AA4:AA5"/>
    <mergeCell ref="AB4:AB5"/>
    <mergeCell ref="AD4:AD5"/>
    <mergeCell ref="N4:N5"/>
    <mergeCell ref="P4:P5"/>
    <mergeCell ref="AG59:AN59"/>
    <mergeCell ref="A51:AM51"/>
    <mergeCell ref="A2:AM2"/>
    <mergeCell ref="D56:E56"/>
    <mergeCell ref="AI56:AM56"/>
    <mergeCell ref="D57:E57"/>
    <mergeCell ref="G57:M57"/>
    <mergeCell ref="Q57:W57"/>
    <mergeCell ref="AI57:AM57"/>
    <mergeCell ref="AM4:AM5"/>
    <mergeCell ref="D53:E53"/>
    <mergeCell ref="AI53:AM53"/>
    <mergeCell ref="D54:E54"/>
    <mergeCell ref="AI54:AM54"/>
    <mergeCell ref="AG4:AG5"/>
    <mergeCell ref="AK4:AK5"/>
  </mergeCells>
  <printOptions horizontalCentered="1"/>
  <pageMargins left="0.59055118110236227" right="0.59055118110236227" top="1.1811023622047245" bottom="0.55118110236220474" header="0.31496062992125984" footer="0.31496062992125984"/>
  <pageSetup paperSize="9" scale="50" firstPageNumber="61" fitToHeight="0" orientation="landscape" useFirstPageNumber="1" r:id="rId1"/>
  <headerFooter scaleWithDoc="0">
    <oddHeader>&amp;C&amp;P</oddHeader>
  </headerFooter>
  <rowBreaks count="3" manualBreakCount="3">
    <brk id="36" max="39" man="1"/>
    <brk id="42" max="39" man="1"/>
    <brk id="48" max="3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23</vt:i4>
      </vt:variant>
    </vt:vector>
  </HeadingPairs>
  <TitlesOfParts>
    <vt:vector size="39" baseType="lpstr">
      <vt:lpstr>Раздел I Таблица 1 и 2</vt:lpstr>
      <vt:lpstr>Раздел I Таблица 3</vt:lpstr>
      <vt:lpstr>Раздел I Таблица 4</vt:lpstr>
      <vt:lpstr>Раздел I Таблица 5</vt:lpstr>
      <vt:lpstr>Раздел I Таблица 6</vt:lpstr>
      <vt:lpstr>Раздел II</vt:lpstr>
      <vt:lpstr>Раздел III Таблица 1</vt:lpstr>
      <vt:lpstr>Раздел III Таблица 2</vt:lpstr>
      <vt:lpstr>Раздел III Таблица 3</vt:lpstr>
      <vt:lpstr>Раздел III Таблица 4</vt:lpstr>
      <vt:lpstr>Раздел III Таблица 5</vt:lpstr>
      <vt:lpstr>Раздел IV Таблица </vt:lpstr>
      <vt:lpstr>Раздел V Таблица 1</vt:lpstr>
      <vt:lpstr>Раздел V Таблица 2</vt:lpstr>
      <vt:lpstr>Раздел V Таблица 3</vt:lpstr>
      <vt:lpstr>Раздел VI</vt:lpstr>
      <vt:lpstr>'Раздел I Таблица 3'!Заголовки_для_печати</vt:lpstr>
      <vt:lpstr>'Раздел I Таблица 4'!Заголовки_для_печати</vt:lpstr>
      <vt:lpstr>'Раздел I Таблица 5'!Заголовки_для_печати</vt:lpstr>
      <vt:lpstr>'Раздел I Таблица 6'!Заголовки_для_печати</vt:lpstr>
      <vt:lpstr>'Раздел II'!Заголовки_для_печати</vt:lpstr>
      <vt:lpstr>'Раздел III Таблица 1'!Заголовки_для_печати</vt:lpstr>
      <vt:lpstr>'Раздел III Таблица 2'!Заголовки_для_печати</vt:lpstr>
      <vt:lpstr>'Раздел III Таблица 3'!Заголовки_для_печати</vt:lpstr>
      <vt:lpstr>'Раздел III Таблица 4'!Заголовки_для_печати</vt:lpstr>
      <vt:lpstr>'Раздел III Таблица 5'!Заголовки_для_печати</vt:lpstr>
      <vt:lpstr>'Раздел IV Таблица '!Заголовки_для_печати</vt:lpstr>
      <vt:lpstr>'Раздел I Таблица 1 и 2'!Область_печати</vt:lpstr>
      <vt:lpstr>'Раздел I Таблица 3'!Область_печати</vt:lpstr>
      <vt:lpstr>'Раздел I Таблица 4'!Область_печати</vt:lpstr>
      <vt:lpstr>'Раздел II'!Область_печати</vt:lpstr>
      <vt:lpstr>'Раздел III Таблица 1'!Область_печати</vt:lpstr>
      <vt:lpstr>'Раздел III Таблица 2'!Область_печати</vt:lpstr>
      <vt:lpstr>'Раздел III Таблица 3'!Область_печати</vt:lpstr>
      <vt:lpstr>'Раздел III Таблица 4'!Область_печати</vt:lpstr>
      <vt:lpstr>'Раздел III Таблица 5'!Область_печати</vt:lpstr>
      <vt:lpstr>'Раздел V Таблица 1'!Область_печати</vt:lpstr>
      <vt:lpstr>'Раздел V Таблица 2'!Область_печати</vt:lpstr>
      <vt:lpstr>'Раздел V Таблица 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2021-03-18T08:36:29Z</dcterms:modified>
</cp:coreProperties>
</file>